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ayano-h\Desktop\WMS山中湖村画像\"/>
    </mc:Choice>
  </mc:AlternateContent>
  <xr:revisionPtr revIDLastSave="0" documentId="8_{DF430FD1-7ABF-4059-BF3F-51B35B4A14C2}" xr6:coauthVersionLast="36" xr6:coauthVersionMax="36" xr10:uidLastSave="{00000000-0000-0000-0000-000000000000}"/>
  <bookViews>
    <workbookView xWindow="0" yWindow="0" windowWidth="28800" windowHeight="12260" tabRatio="793"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1" sheetId="20" r:id="rId17"/>
  </sheets>
  <calcPr calcId="191029"/>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AM35" i="9"/>
  <c r="C35"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<sst xmlns="http://schemas.openxmlformats.org/spreadsheetml/2006/main" count="1150" uniqueCount="564">
  <si>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</si>
  <si>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</si>
  <si>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</si>
  <si>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</si>
  <si>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</si>
  <si>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</si>
  <si>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</si>
  <si>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</si>
  <si>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</si>
  <si>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</si>
  <si>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</si>
  <si>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</si>
  <si>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</si>
  <si>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</si>
  <si>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</si>
  <si>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</si>
  <si>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</si>
  <si>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</si>
  <si>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</si>
  <si>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</si>
  <si>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</si>
  <si>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</si>
  <si>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</si>
  <si>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</si>
  <si>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</si>
  <si>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</si>
  <si>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</si>
  <si>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</si>
  <si>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</si>
  <si>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</si>
  <si>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</si>
  <si>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</si>
  <si>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</si>
  <si>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</si>
  <si>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</si>
  <si>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</si>
  <si>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</si>
  <si>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</si>
  <si>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</si>
  <si>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</si>
  <si>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</si>
  <si>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</si>
  <si>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</si>
  <si>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</si>
  <si>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</si>
  <si>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</si>
  <si>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</si>
  <si>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</si>
  <si>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</si>
  <si>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</si>
  <si>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</si>
  <si>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</si>
  <si>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</si>
  <si>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</si>
  <si>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</si>
  <si>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</si>
  <si>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</si>
  <si>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</si>
  <si>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</si>
  <si>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</si>
  <si>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</si>
  <si>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</si>
  <si>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</si>
  <si>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</si>
  <si>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</si>
  <si>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</si>
  <si>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</si>
  <si>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</si>
  <si>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</si>
  <si>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</si>
  <si>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</si>
  <si>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</si>
  <si>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</si>
  <si>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</si>
  <si>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</si>
  <si>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</si>
  <si>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</si>
  <si>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</si>
  <si>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</si>
  <si>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</si>
  <si>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</si>
  <si>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</si>
  <si>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山中湖村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</si>
  <si>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</si>
  <si>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</si>
  <si>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</si>
  <si>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</si>
  <si>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</si>
  <si>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</si>
  <si>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</si>
  <si>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</si>
  <si>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</si>
  <si>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</si>
  <si>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</si>
  <si>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</si>
  <si>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</si>
  <si>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</si>
  <si>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</si>
  <si>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</si>
  <si>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</si>
  <si>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</si>
  <si>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</si>
  <si>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</si>
  <si>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</si>
  <si>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</si>
  <si>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</si>
  <si>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</si>
  <si>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</si>
  <si>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</si>
  <si>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</si>
  <si>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</si>
  <si>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</si>
  <si>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</si>
  <si>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</si>
  <si>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</si>
  <si>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</si>
  <si>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</si>
  <si>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</si>
  <si>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</si>
  <si>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</si>
  <si>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</si>
  <si>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</si>
  <si>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</si>
  <si>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</si>
  <si>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</si>
  <si>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</si>
  <si>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</si>
  <si>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</si>
  <si>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</si>
  <si>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</si>
  <si>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</si>
  <si>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</si>
  <si>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</si>
  <si>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</si>
  <si>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</si>
  <si>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</si>
  <si>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</si>
  <si>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</si>
  <si>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</si>
  <si>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</si>
  <si>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</si>
  <si>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</si>
  <si>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</si>
  <si>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</si>
  <si>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</si>
  <si>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</si>
  <si>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</si>
  <si>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</si>
  <si>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</si>
  <si>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</si>
  <si>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</si>
  <si>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</si>
  <si>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</si>
  <si>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</si>
  <si>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</si>
  <si>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</si>
  <si>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</si>
  <si>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</si>
  <si>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</si>
  <si>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</si>
  <si>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</si>
  <si>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</si>
  <si>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</si>
  <si>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</si>
  <si>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</si>
  <si>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</si>
  <si>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</si>
  <si>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</si>
  <si>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</si>
  <si>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</si>
  <si>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</si>
  <si>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</si>
  <si>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</si>
  <si>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</si>
  <si>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</si>
  <si>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</si>
  <si>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</si>
  <si>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</si>
  <si>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</si>
  <si>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</si>
  <si>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</si>
  <si>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</si>
  <si>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</si>
  <si>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</si>
  <si>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</si>
  <si>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</si>
  <si>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</si>
  <si>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</si>
  <si>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</si>
  <si>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</si>
  <si>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</si>
  <si>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</si>
  <si>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</si>
  <si>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</si>
  <si>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</si>
  <si>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</si>
  <si>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山梨県山中湖村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</si>
  <si>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</si>
  <si>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</si>
  <si>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</si>
  <si>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</si>
  <si>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</si>
  <si>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</si>
  <si>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</si>
  <si>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</si>
  <si>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</si>
  <si>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</si>
  <si>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</si>
  <si>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</si>
  <si>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</si>
  <si>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</si>
  <si>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</si>
  <si>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</si>
  <si>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</si>
  <si>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</si>
  <si>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</si>
  <si>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</si>
  <si>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</si>
  <si>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</si>
  <si>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</si>
  <si>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</si>
  <si>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</si>
  <si>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</si>
  <si>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</si>
  <si>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</si>
  <si>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</si>
  <si>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</si>
  <si>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</si>
  <si>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</si>
  <si>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</si>
  <si>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</si>
  <si>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</si>
  <si>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</si>
  <si>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</si>
  <si>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</si>
  <si>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</si>
  <si>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</si>
  <si>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</si>
  <si>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</si>
  <si>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</si>
  <si>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</si>
  <si>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</si>
  <si>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</si>
  <si>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</si>
  <si>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</si>
  <si>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</si>
  <si>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</si>
  <si>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</si>
  <si>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</si>
  <si>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</si>
  <si>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</si>
  <si>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</si>
  <si>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</si>
  <si>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</si>
  <si>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</si>
  <si>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</si>
  <si>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</si>
  <si>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</si>
  <si>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</si>
  <si>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</si>
  <si>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</si>
  <si>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</si>
  <si>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</si>
  <si>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</si>
  <si>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</si>
  <si>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</si>
  <si>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</si>
  <si>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</si>
  <si>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</si>
  <si>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</si>
  <si>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</si>
  <si>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</si>
  <si>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</si>
  <si>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</si>
  <si>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</si>
  <si>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</si>
  <si>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</si>
  <si>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</si>
  <si>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</si>
  <si>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</si>
  <si>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</si>
  <si>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</si>
  <si>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</si>
  <si>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</si>
  <si>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</si>
  <si>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</si>
  <si>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</si>
  <si>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</si>
  <si>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</si>
  <si>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</si>
  <si>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</si>
  <si>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</si>
  <si>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</si>
  <si>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</si>
  <si>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</si>
  <si>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</si>
  <si>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</si>
  <si>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</si>
  <si>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</si>
  <si>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</si>
  <si>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</si>
  <si>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</si>
  <si>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</si>
  <si>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</si>
  <si>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</si>
  <si>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</si>
  <si>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</si>
  <si>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</si>
  <si>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</si>
  <si>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</si>
  <si>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</si>
  <si>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</si>
  <si>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</si>
  <si>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</si>
  <si>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</si>
  <si>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</si>
  <si>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</si>
  <si>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</si>
  <si>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</si>
  <si>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</si>
  <si>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</si>
  <si>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</si>
  <si>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</si>
  <si>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</si>
  <si>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</si>
  <si>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</si>
  <si>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</si>
  <si>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</si>
  <si>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</si>
  <si>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</si>
  <si>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</si>
  <si>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</si>
  <si>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</si>
  <si>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</si>
  <si>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</si>
  <si>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</si>
  <si>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</si>
  <si>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</si>
  <si>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</si>
  <si>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</si>
  <si>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</si>
  <si>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</si>
  <si>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</si>
  <si>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</si>
  <si>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</si>
  <si>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山梨県山中湖村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</si>
  <si>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</si>
  <si>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</si>
  <si>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</si>
  <si>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</si>
  <si>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</si>
  <si>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</si>
  <si>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</si>
  <si>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</si>
  <si>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</si>
  <si>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</si>
  <si>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</si>
  <si>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</si>
  <si>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</si>
  <si>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</si>
  <si>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</si>
  <si>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</si>
  <si>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</si>
  <si>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</si>
  <si>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</si>
  <si>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</si>
  <si>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</si>
  <si>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</si>
  <si>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</si>
  <si>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</si>
  <si>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</si>
  <si>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</si>
  <si>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</si>
  <si>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</si>
  <si>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</si>
  <si>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</si>
  <si>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</si>
  <si>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</si>
  <si>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</si>
  <si>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</si>
  <si>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</si>
  <si>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</si>
  <si>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</si>
  <si>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簡易水道特別会計</t>
    <phoneticPr fontId="5"/>
  </si>
  <si>
    <t>法非適用企業</t>
    <phoneticPr fontId="5"/>
  </si>
  <si>
    <t>下水道特別会計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</si>
  <si>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</si>
  <si>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</si>
  <si>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</si>
  <si>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</si>
  <si>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</si>
  <si>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</si>
  <si>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</si>
  <si>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</si>
  <si>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</si>
  <si>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</si>
  <si>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</si>
  <si>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</si>
  <si>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</si>
  <si>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</si>
  <si>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</si>
  <si>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</si>
  <si>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</si>
  <si>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</si>
  <si>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</si>
  <si>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</si>
  <si>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</si>
  <si>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</si>
  <si>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</si>
  <si>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</si>
  <si>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</si>
  <si>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</si>
  <si>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</si>
  <si>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</si>
  <si>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</si>
  <si>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</si>
  <si>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</si>
  <si>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</si>
  <si>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</si>
  <si>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</si>
  <si>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</si>
  <si>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</si>
  <si>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</si>
  <si>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</si>
  <si>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</si>
  <si>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</si>
  <si>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</si>
  <si>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</si>
  <si>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</si>
  <si>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</si>
  <si>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</si>
  <si>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</si>
  <si>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</si>
  <si>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</si>
  <si>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</si>
  <si>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</si>
  <si>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</si>
  <si>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</si>
  <si>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</si>
  <si>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</si>
  <si>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</si>
  <si>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</si>
  <si>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</si>
  <si>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</si>
  <si>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</si>
  <si>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</si>
  <si>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</si>
  <si>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</si>
  <si>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</si>
  <si>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</si>
  <si>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</si>
  <si>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</si>
  <si>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</si>
  <si>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</si>
  <si>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</si>
  <si>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</si>
  <si>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</si>
  <si>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</si>
  <si>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</si>
  <si>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</si>
  <si>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</si>
  <si>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</si>
  <si>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</si>
  <si>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</si>
  <si>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</si>
  <si>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</si>
  <si>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</si>
  <si>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</si>
  <si>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</si>
  <si>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</si>
  <si>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</si>
  <si>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</si>
  <si>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</si>
  <si>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</si>
  <si>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</si>
  <si>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</si>
  <si>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</si>
  <si>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</si>
  <si>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</si>
  <si>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</si>
  <si>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</si>
  <si>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</si>
  <si>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</si>
  <si>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</si>
  <si>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</si>
  <si>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</si>
  <si>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</si>
  <si>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</si>
  <si>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</si>
  <si>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</si>
  <si>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</si>
  <si>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</si>
  <si>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</si>
  <si>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</si>
  <si>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</si>
  <si>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</si>
  <si>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</si>
  <si>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</si>
  <si>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</si>
  <si>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</si>
  <si>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</si>
  <si>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</si>
  <si>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</si>
  <si>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</si>
  <si>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</si>
  <si>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</si>
  <si>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</si>
  <si>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</si>
  <si>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</si>
  <si>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</si>
  <si>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</si>
  <si>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</si>
  <si>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</si>
  <si>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</si>
  <si>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</si>
  <si>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</si>
  <si>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</si>
  <si>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</si>
  <si>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</si>
  <si>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</si>
  <si>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</si>
  <si>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</si>
  <si>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2.31</t>
  </si>
  <si>
    <t>▲ 21.60</t>
  </si>
  <si>
    <t>▲ 12.64</t>
  </si>
  <si>
    <t>一般会計</t>
  </si>
  <si>
    <t>国民健康保険特別会計</t>
  </si>
  <si>
    <t>介護保険特別会計</t>
  </si>
  <si>
    <t>下水道特別会計</t>
  </si>
  <si>
    <t>観光施設特別会計</t>
  </si>
  <si>
    <t>簡易水道特別会計</t>
  </si>
  <si>
    <t>後期高齢者医療特別会計</t>
  </si>
  <si>
    <t>介護予防支援事業特別会計</t>
  </si>
  <si>
    <t>その他会計（赤字）</t>
  </si>
  <si>
    <t>その他会計（黒字）</t>
  </si>
  <si>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</si>
  <si>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</si>
  <si>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</si>
  <si>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</si>
  <si>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</si>
  <si>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富士五湖広域行政事務組合（富士五湖聖苑特別会計）</t>
    <rPh sb="0" eb="4">
      <t>フジゴコ</t>
    </rPh>
    <rPh sb="4" eb="6">
      <t>コウイキ</t>
    </rPh>
    <rPh sb="6" eb="8">
      <t>ギョウセイ</t>
    </rPh>
    <rPh sb="8" eb="10">
      <t>ジム</t>
    </rPh>
    <rPh sb="10" eb="12">
      <t>クミアイ</t>
    </rPh>
    <rPh sb="13" eb="17">
      <t>フジゴコ</t>
    </rPh>
    <rPh sb="17" eb="19">
      <t>セイエン</t>
    </rPh>
    <rPh sb="19" eb="21">
      <t>トクベツ</t>
    </rPh>
    <rPh sb="21" eb="23">
      <t>カイケイ</t>
    </rPh>
    <phoneticPr fontId="2"/>
  </si>
  <si>
    <t>富士吉田外二ヶ村恩賜県有財産保護組合（一般会計）</t>
    <rPh sb="0" eb="4">
      <t>フジヨシダ</t>
    </rPh>
    <rPh sb="4" eb="5">
      <t>ホカ</t>
    </rPh>
    <rPh sb="5" eb="6">
      <t>ニ</t>
    </rPh>
    <rPh sb="7" eb="8">
      <t>ソン</t>
    </rPh>
    <rPh sb="8" eb="10">
      <t>オンシ</t>
    </rPh>
    <rPh sb="10" eb="12">
      <t>ケンユウ</t>
    </rPh>
    <rPh sb="12" eb="14">
      <t>ザイサン</t>
    </rPh>
    <rPh sb="14" eb="16">
      <t>ホゴ</t>
    </rPh>
    <rPh sb="16" eb="18">
      <t>クミアイ</t>
    </rPh>
    <rPh sb="19" eb="21">
      <t>イッパン</t>
    </rPh>
    <rPh sb="21" eb="23">
      <t>カイケイ</t>
    </rPh>
    <phoneticPr fontId="2"/>
  </si>
  <si>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</si>
  <si>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</si>
  <si>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</si>
  <si>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山梨県市町村総合事務組合（（行政手続きの電子化事業及び会館管理・研修事業特別会計）</t>
    <rPh sb="0" eb="3">
      <t>ヤマナシケン</t>
    </rPh>
    <rPh sb="3" eb="6">
      <t>シチョウソン</t>
    </rPh>
    <rPh sb="6" eb="8">
      <t>ソウゴウ</t>
    </rPh>
    <rPh sb="8" eb="10">
      <t>ジム</t>
    </rPh>
    <rPh sb="10" eb="12">
      <t>クミアイ</t>
    </rPh>
    <rPh sb="14" eb="16">
      <t>ギョウセイ</t>
    </rPh>
    <rPh sb="16" eb="18">
      <t>テツヅ</t>
    </rPh>
    <rPh sb="20" eb="23">
      <t>デンシカ</t>
    </rPh>
    <rPh sb="23" eb="25">
      <t>ジギョウ</t>
    </rPh>
    <rPh sb="25" eb="26">
      <t>オヨ</t>
    </rPh>
    <rPh sb="27" eb="29">
      <t>カイカン</t>
    </rPh>
    <rPh sb="29" eb="31">
      <t>カンリ</t>
    </rPh>
    <rPh sb="32" eb="34">
      <t>ケンシュウ</t>
    </rPh>
    <rPh sb="34" eb="36">
      <t>ジギョウ</t>
    </rPh>
    <rPh sb="36" eb="40">
      <t>トクベツカイケイ</t>
    </rPh>
    <phoneticPr fontId="2"/>
  </si>
  <si>
    <t>山梨県市町村総合事務組合（一般廃棄物最終処分場事業特別会計）</t>
    <rPh sb="0" eb="12">
      <t>ヤマナシケンシチョウソンソウゴウジムクミアイ</t>
    </rPh>
    <rPh sb="13" eb="15">
      <t>イッパン</t>
    </rPh>
    <rPh sb="15" eb="18">
      <t>ハイキブツ</t>
    </rPh>
    <rPh sb="18" eb="20">
      <t>サイシュウ</t>
    </rPh>
    <rPh sb="20" eb="23">
      <t>ショブンジョウ</t>
    </rPh>
    <rPh sb="23" eb="25">
      <t>ジギョウ</t>
    </rPh>
    <rPh sb="25" eb="29">
      <t>トクベツカイケイ</t>
    </rPh>
    <phoneticPr fontId="2"/>
  </si>
  <si>
    <t>山梨県市町村総合事務組合（交通災害共済事業特別会計）</t>
    <rPh sb="0" eb="12">
      <t>ヤマナシケンシチョウソンソウゴウジムクミアイ</t>
    </rPh>
    <rPh sb="13" eb="15">
      <t>コウツウ</t>
    </rPh>
    <rPh sb="15" eb="17">
      <t>サイガイ</t>
    </rPh>
    <rPh sb="17" eb="19">
      <t>キョウサイ</t>
    </rPh>
    <rPh sb="19" eb="21">
      <t>ジギョウ</t>
    </rPh>
    <rPh sb="21" eb="25">
      <t>トクベツカイケイ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</si>
  <si>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</si>
  <si>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t>
    <phoneticPr fontId="2"/>
  </si>
  <si>
    <t>㈱山中湖観光振興公社</t>
    <rPh sb="1" eb="4">
      <t>ヤマナカコ</t>
    </rPh>
    <rPh sb="4" eb="6">
      <t>カンコウ</t>
    </rPh>
    <rPh sb="6" eb="8">
      <t>シンコウ</t>
    </rPh>
    <rPh sb="8" eb="10">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</si>
  <si>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</si>
  <si>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</si>
  <si>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</si>
  <si>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数年新規起債の発行を行っていないことから、将来負担額は年々減少傾向にある。有形固定資産減価償却率は類似団体よりも低いが、主な要因としては平成に入り全村公園構想により整備した各種観光施設の償却率が低いことが挙げられる。公共施設等総合管理計画に基づき、民間活用、予防的修繕の実施、複合化等に取り組んでいく。</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</si>
  <si>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</si>
  <si>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</si>
  <si>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</si>
  <si>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</si>
  <si>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</si>
  <si>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</si>
  <si>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ここ数年新規起債の発行を行っていないため、実質公債費比率は減少傾向にあり、将来負担比率はマイナスとなっている。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</si>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</sst>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028B-46FE-A060-DD956C95F1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182070</c:v>
                </c:pt>
                <c:pt idx="1">
                  <c:v>140717</c:v>
                </c:pt>
                <c:pt idx="2">
                  <c:v>164140</c:v>
                </c:pt>
                <c:pt idx="3">
                  <c:v>52977</c:v>
                </c:pt>
                <c:pt idx="4">
                  <c:v>139459</c:v>
                </c:pt>
              </c:numCache>
            </c:numRef>
          </c:val>
          <c:smooth val="0"/>
          <c:extLst>
            <c:ext xmlns:c16="http://schemas.microsoft.com/office/drawing/2014/chart" uri="{C3380CC4-5D6E-409C-BE32-E72D297353CC}">
              <c16:uniqueId val="{00000001-028B-46FE-A060-DD956C95F1B3}"/>
            </c:ext>
          </c:extLst>
        </c:ser>
        <c:dLbls>
          <c:showLegendKey val="0"/>
          <c:showVal val="0"/>
          <c:showCatName val="0"/>
          <c:showSerName val="0"/>
          <c:showPercent val="0"/>
          <c:showBubbleSize val="0"/>
        </c:dLbls>
        <c:marker val="1"/>
        <c:smooth val="0"/>
        <c:axId val="81924480"/>
        <c:axId val="81926400"/>
      </c:lineChart>
      <c:catAx>
        <c:axId val="8192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26400"/>
        <c:crosses val="autoZero"/>
        <c:auto val="1"/>
        <c:lblAlgn val="ctr"/>
        <c:lblOffset val="100"/>
        <c:tickLblSkip val="1"/>
        <c:tickMarkSkip val="1"/>
        <c:noMultiLvlLbl val="0"/>
      </c:catAx>
      <c:valAx>
        <c:axId val="819264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92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11.75</c:v>
                </c:pt>
                <c:pt idx="1">
                  <c:v>9.2899999999999991</c:v>
                </c:pt>
                <c:pt idx="2">
                  <c:v>6.57</c:v>
                </c:pt>
                <c:pt idx="3">
                  <c:v>14.34</c:v>
                </c:pt>
                <c:pt idx="4">
                  <c:v>6.65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88.46</c:v>
                </c:pt>
                <c:pt idx="1">
                  <c:v>76.77</c:v>
                </c:pt>
                <c:pt idx="2">
                  <c:v>102.03</c:v>
                </c:pt>
                <c:pt idx="3">
                  <c:v>143.83000000000001</c:v>
                </c:pt>
                <c:pt idx="4">
                  <c:v>76.55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7862272"/>
        <c:axId val="8786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17.38</c:v>
                </c:pt>
                <c:pt idx="1">
                  <c:v>-2.31</c:v>
                </c:pt>
                <c:pt idx="2">
                  <c:v>-21.6</c:v>
                </c:pt>
                <c:pt idx="3">
                  <c:v>28.08</c:v>
                </c:pt>
                <c:pt idx="4">
                  <c:v>-12.64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7862272"/>
        <c:axId val="87868544"/>
      </c:lineChart>
      <c:catAx>
        <c:axId val="878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868544"/>
        <c:crosses val="autoZero"/>
        <c:auto val="1"/>
        <c:lblAlgn val="ctr"/>
        <c:lblOffset val="100"/>
        <c:tickLblSkip val="1"/>
        <c:tickMarkSkip val="1"/>
        <c:noMultiLvlLbl val="0"/>
      </c:catAx>
      <c:valAx>
        <c:axId val="8786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8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介護予防支援事業特別会計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0.06</c:v>
                </c:pt>
                <c:pt idx="6">
                  <c:v>#N/A</c:v>
                </c:pt>
                <c:pt idx="7">
                  <c:v>0.08</c:v>
                </c:pt>
                <c:pt idx="8">
                  <c:v>#N/A</c:v>
                </c:pt>
                <c:pt idx="9">
                  <c:v>0.05</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観光施設特別会計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0.06</c:v>
                </c:pt>
                <c:pt idx="4">
                  <c:v>#N/A</c:v>
                </c:pt>
                <c:pt idx="5">
                  <c:v>0.08</c:v>
                </c:pt>
                <c:pt idx="6">
                  <c:v>#N/A</c:v>
                </c:pt>
                <c:pt idx="7">
                  <c:v>0.1</c:v>
                </c:pt>
                <c:pt idx="8">
                  <c:v>#N/A</c:v>
                </c:pt>
                <c:pt idx="9">
                  <c:v>0.06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0.08</c:v>
                </c:pt>
                <c:pt idx="4">
                  <c:v>#N/A</c:v>
                </c:pt>
                <c:pt idx="5">
                  <c:v>0.13</c:v>
                </c:pt>
                <c:pt idx="6">
                  <c:v>#N/A</c:v>
                </c:pt>
                <c:pt idx="7">
                  <c:v>0.18</c:v>
                </c:pt>
                <c:pt idx="8">
                  <c:v>#N/A</c:v>
                </c:pt>
                <c:pt idx="9">
                  <c:v>0.11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c:v>
                </c:pt>
                <c:pt idx="4">
                  <c:v>#N/A</c:v>
                </c:pt>
                <c:pt idx="5">
                  <c:v>0.14000000000000001</c:v>
                </c:pt>
                <c:pt idx="6">
                  <c:v>#N/A</c:v>
                </c:pt>
                <c:pt idx="7">
                  <c:v>0.46</c:v>
                </c:pt>
                <c:pt idx="8">
                  <c:v>#N/A</c:v>
                </c:pt>
                <c:pt idx="9">
                  <c:v>0.37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c:v>
                </c:pt>
                <c:pt idx="2">
                  <c:v>#N/A</c:v>
                </c:pt>
                <c:pt idx="3">
                  <c:v>0.09</c:v>
                </c:pt>
                <c:pt idx="4">
                  <c:v>#N/A</c:v>
                </c:pt>
                <c:pt idx="5">
                  <c:v>0.33</c:v>
                </c:pt>
                <c:pt idx="6">
                  <c:v>#N/A</c:v>
                </c:pt>
                <c:pt idx="7">
                  <c:v>0.98</c:v>
                </c:pt>
                <c:pt idx="8">
                  <c:v>#N/A</c:v>
                </c:pt>
                <c:pt idx="9">
                  <c:v>0.4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11.75</c:v>
                </c:pt>
                <c:pt idx="2">
                  <c:v>#N/A</c:v>
                </c:pt>
                <c:pt idx="3">
                  <c:v>9.2899999999999991</c:v>
                </c:pt>
                <c:pt idx="4">
                  <c:v>#N/A</c:v>
                </c:pt>
                <c:pt idx="5">
                  <c:v>6.56</c:v>
                </c:pt>
                <c:pt idx="6">
                  <c:v>#N/A</c:v>
                </c:pt>
                <c:pt idx="7">
                  <c:v>14.33</c:v>
                </c:pt>
                <c:pt idx="8">
                  <c:v>#N/A</c:v>
                </c:pt>
                <c:pt idx="9">
                  <c:v>6.65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7948032"/>
        <c:axId val="77949568"/>
      </c:barChart>
      <c:catAx>
        <c:axId val="779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949568"/>
        <c:crosses val="autoZero"/>
        <c:auto val="1"/>
        <c:lblAlgn val="ctr"/>
        <c:lblOffset val="100"/>
        <c:tickLblSkip val="1"/>
        <c:tickMarkSkip val="1"/>
        <c:noMultiLvlLbl val="0"/>
      </c:catAx>
      <c:valAx>
        <c:axId val="7794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94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395</c:v>
                </c:pt>
                <c:pt idx="5">
                  <c:v>399</c:v>
                </c:pt>
                <c:pt idx="8">
                  <c:v>398</c:v>
                </c:pt>
                <c:pt idx="11">
                  <c:v>363</c:v>
                </c:pt>
                <c:pt idx="14">
                  <c:v>306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7</c:v>
                </c:pt>
                <c:pt idx="6">
                  <c:v>4</c:v>
                </c:pt>
                <c:pt idx="9">
                  <c:v>4</c:v>
                </c:pt>
                <c:pt idx="12">
                  <c:v>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377</c:v>
                </c:pt>
                <c:pt idx="3">
                  <c:v>364</c:v>
                </c:pt>
                <c:pt idx="6">
                  <c:v>362</c:v>
                </c:pt>
                <c:pt idx="9">
                  <c:v>330</c:v>
                </c:pt>
                <c:pt idx="12">
                  <c:v>272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203</c:v>
                </c:pt>
                <c:pt idx="3">
                  <c:v>191</c:v>
                </c:pt>
                <c:pt idx="6">
                  <c:v>180</c:v>
                </c:pt>
                <c:pt idx="9">
                  <c:v>164</c:v>
                </c:pt>
                <c:pt idx="12">
                  <c:v>131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3073792"/>
        <c:axId val="93075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193</c:v>
                </c:pt>
                <c:pt idx="2">
                  <c:v>#N/A</c:v>
                </c:pt>
                <c:pt idx="3">
                  <c:v>#N/A</c:v>
                </c:pt>
                <c:pt idx="4">
                  <c:v>163</c:v>
                </c:pt>
                <c:pt idx="5">
                  <c:v>#N/A</c:v>
                </c:pt>
                <c:pt idx="6">
                  <c:v>#N/A</c:v>
                </c:pt>
                <c:pt idx="7">
                  <c:v>148</c:v>
                </c:pt>
                <c:pt idx="8">
                  <c:v>#N/A</c:v>
                </c:pt>
                <c:pt idx="9">
                  <c:v>#N/A</c:v>
                </c:pt>
                <c:pt idx="10">
                  <c:v>135</c:v>
                </c:pt>
                <c:pt idx="11">
                  <c:v>#N/A</c:v>
                </c:pt>
                <c:pt idx="12">
                  <c:v>#N/A</c:v>
                </c:pt>
                <c:pt idx="13">
                  <c:v>101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3073792"/>
        <c:axId val="93075712"/>
      </c:lineChart>
      <c:catAx>
        <c:axId val="9307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75712"/>
        <c:crosses val="autoZero"/>
        <c:auto val="1"/>
        <c:lblAlgn val="ctr"/>
        <c:lblOffset val="100"/>
        <c:tickLblSkip val="1"/>
        <c:tickMarkSkip val="1"/>
        <c:noMultiLvlLbl val="0"/>
      </c:catAx>
      <c:valAx>
        <c:axId val="9307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7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3465</c:v>
                </c:pt>
                <c:pt idx="5">
                  <c:v>3144</c:v>
                </c:pt>
                <c:pt idx="8">
                  <c:v>2810</c:v>
                </c:pt>
                <c:pt idx="11">
                  <c:v>2502</c:v>
                </c:pt>
                <c:pt idx="14">
                  <c:v>2246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4491</c:v>
                </c:pt>
                <c:pt idx="5">
                  <c:v>4430</c:v>
                </c:pt>
                <c:pt idx="8">
                  <c:v>3958</c:v>
                </c:pt>
                <c:pt idx="11">
                  <c:v>4799</c:v>
                </c:pt>
                <c:pt idx="14">
                  <c:v>4321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c:v>
                </c:pt>
                <c:pt idx="3">
                  <c:v>32</c:v>
                </c:pt>
                <c:pt idx="6">
                  <c:v>0</c:v>
                </c:pt>
                <c:pt idx="9">
                  <c:v>127</c:v>
                </c:pt>
                <c:pt idx="12">
                  <c:v>167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c:v>
                </c:pt>
                <c:pt idx="3">
                  <c:v>38</c:v>
                </c:pt>
                <c:pt idx="6">
                  <c:v>34</c:v>
                </c:pt>
                <c:pt idx="9">
                  <c:v>34</c:v>
                </c:pt>
                <c:pt idx="12">
                  <c:v>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3030</c:v>
                </c:pt>
                <c:pt idx="3">
                  <c:v>2630</c:v>
                </c:pt>
                <c:pt idx="6">
                  <c:v>2425</c:v>
                </c:pt>
                <c:pt idx="9">
                  <c:v>2158</c:v>
                </c:pt>
                <c:pt idx="12">
                  <c:v>1877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1102</c:v>
                </c:pt>
                <c:pt idx="3">
                  <c:v>931</c:v>
                </c:pt>
                <c:pt idx="6">
                  <c:v>765</c:v>
                </c:pt>
                <c:pt idx="9">
                  <c:v>613</c:v>
                </c:pt>
                <c:pt idx="12">
                  <c:v>490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5745536"/>
        <c:axId val="9574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5745536"/>
        <c:axId val="95747072"/>
      </c:lineChart>
      <c:catAx>
        <c:axId val="9574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747072"/>
        <c:crosses val="autoZero"/>
        <c:auto val="1"/>
        <c:lblAlgn val="ctr"/>
        <c:lblOffset val="100"/>
        <c:tickLblSkip val="1"/>
        <c:tickMarkSkip val="1"/>
        <c:noMultiLvlLbl val="0"/>
      </c:catAx>
      <c:valAx>
        <c:axId val="9574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4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{257A472A-0471-410A-83A4-EF26409896C4}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{471C1BFE-9FDE-4CC1-BD18-78BE0458FA6A}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{F298D142-8DB0-4A37-809F-F66C2CC4B640}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{196B5196-6B46-437F-960F-BE98A61F06D8}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{5B6C2438-63A8-427A-A3FA-8AF5462AFD2C}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{A163AEF6-E484-46E9-B358-88FAD4040C65}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{28C105DF-8CB2-49E1-BF94-BE2F1458FB16}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{16BD3798-BB01-4F14-8D86-2652D7E540E4}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{910B503C-818B-4D21-B916-FE3D951D2210}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{0497244B-B9D2-4EFC-8574-0D21B5B63400}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96879744"/>
        <c:axId val="96881664"/>
      </c:scatterChart>
      <c:valAx>
        <c:axId val="96879744"/>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881664"/>
        <c:crosses val="autoZero"/>
        <c:crossBetween val="midCat"/>
      </c:valAx>
      <c:valAx>
        <c:axId val="96881664"/>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87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{83AB3517-7FCD-4B21-AA0B-F12F6818A1A4}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{DD01CC6E-55D2-4729-B611-F5CD9846E041}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{185A4690-C1B8-42B2-9347-43CBFF54D38C}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{B3D40895-5F8E-4757-89A9-D0E1A6F5E2E5}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{56426B84-A803-4CF5-A20C-C206E6E0C12B}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5.6</c:v>
                </c:pt>
                <c:pt idx="2">
                  <c:v>4.5</c:v>
                </c:pt>
                <c:pt idx="3">
                  <c:v>4.8</c:v>
                </c:pt>
                <c:pt idx="4">
                  <c:v>4.4000000000000004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{7D16069B-EB45-4A32-A875-F0AEBEB42151}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{CF6B8DD7-B7E9-4B15-A669-02C200F0E162}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{E50AF0CC-B758-4B79-A9D4-154F0D4F93BB}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{338B521A-50EE-4622-95B8-6174A9AF904B}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{7447B291-7B59-4B36-8D82-DDF1E80008F0}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6949376"/>
        <c:axId val="96951296"/>
      </c:scatterChart>
      <c:valAx>
        <c:axId val="96949376"/>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951296"/>
        <c:crosses val="autoZero"/>
        <c:crossBetween val="midCat"/>
      </c:valAx>
      <c:valAx>
        <c:axId val="96951296"/>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949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地方債の発行を行っていないことから、地方債残高は年々減少している。また、公営企業債の元利償還金に対する繰入金は、償還に伴い減少傾向にある。公共施設の更新に向けて、効率的な起債発行も視野に入れ、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新規起債の発行を行っていないことから、将来負担額は年々減少傾向にある。今後の税収減や公共施設の更新に備え、基金運用と起債による将来負担の双方によるバランスのとれ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id="{00000000-0008-0000-0C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id="{00000000-0008-0000-0C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id="{00000000-0008-0000-0C00-00001B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id="{00000000-0008-0000-0C00-00001C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id="{00000000-0008-0000-0C00-00001D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id="{00000000-0008-0000-0C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id="{00000000-0008-0000-0C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id="{00000000-0008-0000-0C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id="{00000000-0008-0000-0C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id="{00000000-0008-0000-0C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id="{00000000-0008-0000-0C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id="{00000000-0008-0000-0C00-000026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id="{00000000-0008-0000-0C00-000027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40" name="テキスト ボックス 39">
          <a:extLst>
            <a:ext uri="{FF2B5EF4-FFF2-40B4-BE49-F238E27FC236}">
              <a16:creationId xmlns:a16="http://schemas.microsoft.com/office/drawing/2014/main" id="{00000000-0008-0000-0C00-000028000000}"/>
            </a:ext>
          </a:extLst>
        </xdr:cNvPr>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id="{00000000-0008-0000-0C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id="{00000000-0008-0000-0C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当村では、平成</a:t>
          </a:r>
          <a:r>
            <a:rPr kumimoji="1" lang="en-US" altLang="ja-JP" sz="1100">
              <a:latin typeface="ＭＳ Ｐゴシック"/>
            </a:rPr>
            <a:t>27</a:t>
          </a:r>
          <a:r>
            <a:rPr kumimoji="1" lang="ja-JP" altLang="en-US" sz="1100">
              <a:latin typeface="ＭＳ Ｐゴシック"/>
            </a:rPr>
            <a:t>年度に策定した公共施設総合管理計画において、</a:t>
          </a:r>
          <a:r>
            <a:rPr kumimoji="1" lang="en-US" altLang="ja-JP" sz="1100">
              <a:latin typeface="ＭＳ Ｐゴシック"/>
            </a:rPr>
            <a:t>PPP</a:t>
          </a:r>
          <a:r>
            <a:rPr kumimoji="1" lang="ja-JP" altLang="en-US" sz="1100">
              <a:latin typeface="ＭＳ Ｐゴシック"/>
            </a:rPr>
            <a:t>や</a:t>
          </a:r>
          <a:r>
            <a:rPr kumimoji="1" lang="en-US" altLang="ja-JP" sz="1100">
              <a:latin typeface="ＭＳ Ｐゴシック"/>
            </a:rPr>
            <a:t>PFI</a:t>
          </a:r>
          <a:r>
            <a:rPr kumimoji="1" lang="ja-JP" altLang="en-US" sz="1100">
              <a:latin typeface="ＭＳ Ｐゴシック"/>
            </a:rPr>
            <a:t>など民間活力の活用や、予防的修繕の実施等により、公共施設の延床面積を</a:t>
          </a:r>
          <a:r>
            <a:rPr kumimoji="1" lang="en-US" altLang="ja-JP" sz="1100">
              <a:latin typeface="ＭＳ Ｐゴシック"/>
            </a:rPr>
            <a:t>5</a:t>
          </a:r>
          <a:r>
            <a:rPr kumimoji="1" lang="ja-JP" altLang="en-US" sz="1100">
              <a:latin typeface="ＭＳ Ｐゴシック"/>
            </a:rPr>
            <a:t>％縮減することを目標に掲げ、個別施設計画策定に向けた調整を行っているところである。有形固定資産減価償却率については、類似団体平均を下回っている。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id="{00000000-0008-0000-0C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id="{00000000-0008-0000-0C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a:extLst>
            <a:ext uri="{FF2B5EF4-FFF2-40B4-BE49-F238E27FC236}">
              <a16:creationId xmlns:a16="http://schemas.microsoft.com/office/drawing/2014/main" id="{00000000-0008-0000-0C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a:extLst>
            <a:ext uri="{FF2B5EF4-FFF2-40B4-BE49-F238E27FC236}">
              <a16:creationId xmlns:a16="http://schemas.microsoft.com/office/drawing/2014/main" id="{00000000-0008-0000-0C00-00003A000000}"/>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a:extLst>
            <a:ext uri="{FF2B5EF4-FFF2-40B4-BE49-F238E27FC236}">
              <a16:creationId xmlns:a16="http://schemas.microsoft.com/office/drawing/2014/main" id="{00000000-0008-0000-0C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a:extLst>
            <a:ext uri="{FF2B5EF4-FFF2-40B4-BE49-F238E27FC236}">
              <a16:creationId xmlns:a16="http://schemas.microsoft.com/office/drawing/2014/main" id="{00000000-0008-0000-0C00-00003C000000}"/>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a:extLst>
            <a:ext uri="{FF2B5EF4-FFF2-40B4-BE49-F238E27FC236}">
              <a16:creationId xmlns:a16="http://schemas.microsoft.com/office/drawing/2014/main" id="{00000000-0008-0000-0C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a:extLst>
            <a:ext uri="{FF2B5EF4-FFF2-40B4-BE49-F238E27FC236}">
              <a16:creationId xmlns:a16="http://schemas.microsoft.com/office/drawing/2014/main" id="{00000000-0008-0000-0C00-00003E000000}"/>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a:extLst>
            <a:ext uri="{FF2B5EF4-FFF2-40B4-BE49-F238E27FC236}">
              <a16:creationId xmlns:a16="http://schemas.microsoft.com/office/drawing/2014/main" id="{00000000-0008-0000-0C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a:extLst>
            <a:ext uri="{FF2B5EF4-FFF2-40B4-BE49-F238E27FC236}">
              <a16:creationId xmlns:a16="http://schemas.microsoft.com/office/drawing/2014/main" id="{00000000-0008-0000-0C00-000040000000}"/>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a:extLst>
            <a:ext uri="{FF2B5EF4-FFF2-40B4-BE49-F238E27FC236}">
              <a16:creationId xmlns:a16="http://schemas.microsoft.com/office/drawing/2014/main" id="{00000000-0008-0000-0C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a:extLst>
            <a:ext uri="{FF2B5EF4-FFF2-40B4-BE49-F238E27FC236}">
              <a16:creationId xmlns:a16="http://schemas.microsoft.com/office/drawing/2014/main" id="{00000000-0008-0000-0C00-000042000000}"/>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a:extLst>
            <a:ext uri="{FF2B5EF4-FFF2-40B4-BE49-F238E27FC236}">
              <a16:creationId xmlns:a16="http://schemas.microsoft.com/office/drawing/2014/main" id="{00000000-0008-0000-0C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a:extLst>
            <a:ext uri="{FF2B5EF4-FFF2-40B4-BE49-F238E27FC236}">
              <a16:creationId xmlns:a16="http://schemas.microsoft.com/office/drawing/2014/main" id="{00000000-0008-0000-0C00-000044000000}"/>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a:extLst>
            <a:ext uri="{FF2B5EF4-FFF2-40B4-BE49-F238E27FC236}">
              <a16:creationId xmlns:a16="http://schemas.microsoft.com/office/drawing/2014/main" id="{00000000-0008-0000-0C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0" name="テキスト ボックス 69">
          <a:extLst>
            <a:ext uri="{FF2B5EF4-FFF2-40B4-BE49-F238E27FC236}">
              <a16:creationId xmlns:a16="http://schemas.microsoft.com/office/drawing/2014/main" id="{00000000-0008-0000-0C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a:extLst>
            <a:ext uri="{FF2B5EF4-FFF2-40B4-BE49-F238E27FC236}">
              <a16:creationId xmlns:a16="http://schemas.microsoft.com/office/drawing/2014/main" id="{00000000-0008-0000-0C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2" name="直線コネクタ 71">
          <a:extLst>
            <a:ext uri="{FF2B5EF4-FFF2-40B4-BE49-F238E27FC236}">
              <a16:creationId xmlns:a16="http://schemas.microsoft.com/office/drawing/2014/main" id="{00000000-0008-0000-0C00-000048000000}"/>
            </a:ext>
          </a:extLst>
        </xdr:cNvPr>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C00-000049000000}"/>
            </a:ext>
          </a:extLst>
        </xdr:cNvPr>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4" name="直線コネクタ 73">
          <a:extLst>
            <a:ext uri="{FF2B5EF4-FFF2-40B4-BE49-F238E27FC236}">
              <a16:creationId xmlns:a16="http://schemas.microsoft.com/office/drawing/2014/main" id="{00000000-0008-0000-0C00-00004A000000}"/>
            </a:ext>
          </a:extLst>
        </xdr:cNvPr>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C00-00004B000000}"/>
            </a:ext>
          </a:extLst>
        </xdr:cNvPr>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6" name="直線コネクタ 75">
          <a:extLst>
            <a:ext uri="{FF2B5EF4-FFF2-40B4-BE49-F238E27FC236}">
              <a16:creationId xmlns:a16="http://schemas.microsoft.com/office/drawing/2014/main" id="{00000000-0008-0000-0C00-00004C000000}"/>
            </a:ext>
          </a:extLst>
        </xdr:cNvPr>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C00-00004D000000}"/>
            </a:ext>
          </a:extLst>
        </xdr:cNvPr>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8" name="フローチャート : 判断 77">
          <a:extLst>
            <a:ext uri="{FF2B5EF4-FFF2-40B4-BE49-F238E27FC236}">
              <a16:creationId xmlns:a16="http://schemas.microsoft.com/office/drawing/2014/main" id="{00000000-0008-0000-0C00-00004E000000}"/>
            </a:ext>
          </a:extLst>
        </xdr:cNvPr>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87449</xdr:rowOff>
    </xdr:from>
    <xdr:to>
      <xdr:col>3</xdr:col>
      <xdr:colOff>511175</xdr:colOff>
      <xdr:row>33</xdr:row>
      <xdr:rowOff>17599</xdr:rowOff>
    </xdr:to>
    <xdr:sp macro="" textlink="">
      <xdr:nvSpPr>
        <xdr:cNvPr id="79" name="フローチャート : 判断 78">
          <a:extLst>
            <a:ext uri="{FF2B5EF4-FFF2-40B4-BE49-F238E27FC236}">
              <a16:creationId xmlns:a16="http://schemas.microsoft.com/office/drawing/2014/main" id="{00000000-0008-0000-0C00-00004F000000}"/>
            </a:ext>
          </a:extLst>
        </xdr:cNvPr>
        <xdr:cNvSpPr/>
      </xdr:nvSpPr>
      <xdr:spPr>
        <a:xfrm>
          <a:off x="4000500" y="635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a:extLst>
            <a:ext uri="{FF2B5EF4-FFF2-40B4-BE49-F238E27FC236}">
              <a16:creationId xmlns:a16="http://schemas.microsoft.com/office/drawing/2014/main" id="{00000000-0008-0000-0C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a:extLst>
            <a:ext uri="{FF2B5EF4-FFF2-40B4-BE49-F238E27FC236}">
              <a16:creationId xmlns:a16="http://schemas.microsoft.com/office/drawing/2014/main" id="{00000000-0008-0000-0C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a:extLst>
            <a:ext uri="{FF2B5EF4-FFF2-40B4-BE49-F238E27FC236}">
              <a16:creationId xmlns:a16="http://schemas.microsoft.com/office/drawing/2014/main" id="{00000000-0008-0000-0C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a:extLst>
            <a:ext uri="{FF2B5EF4-FFF2-40B4-BE49-F238E27FC236}">
              <a16:creationId xmlns:a16="http://schemas.microsoft.com/office/drawing/2014/main" id="{00000000-0008-0000-0C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a:extLst>
            <a:ext uri="{FF2B5EF4-FFF2-40B4-BE49-F238E27FC236}">
              <a16:creationId xmlns:a16="http://schemas.microsoft.com/office/drawing/2014/main" id="{00000000-0008-0000-0C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33</xdr:row>
      <xdr:rowOff>116477</xdr:rowOff>
    </xdr:from>
    <xdr:to>
      <xdr:col>3</xdr:col>
      <xdr:colOff>511175</xdr:colOff>
      <xdr:row>34</xdr:row>
      <xdr:rowOff>46627</xdr:rowOff>
    </xdr:to>
    <xdr:sp macro="" textlink="">
      <xdr:nvSpPr>
        <xdr:cNvPr id="85" name="円/楕円 84">
          <a:extLst>
            <a:ext uri="{FF2B5EF4-FFF2-40B4-BE49-F238E27FC236}">
              <a16:creationId xmlns:a16="http://schemas.microsoft.com/office/drawing/2014/main" id="{00000000-0008-0000-0C00-000055000000}"/>
            </a:ext>
          </a:extLst>
        </xdr:cNvPr>
        <xdr:cNvSpPr/>
      </xdr:nvSpPr>
      <xdr:spPr>
        <a:xfrm>
          <a:off x="4000500" y="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34126</xdr:rowOff>
    </xdr:from>
    <xdr:ext cx="405111" cy="259045"/>
    <xdr:sp macro="" textlink="">
      <xdr:nvSpPr>
        <xdr:cNvPr id="86" name="n_1aveValue有形固定資産減価償却率">
          <a:extLst>
            <a:ext uri="{FF2B5EF4-FFF2-40B4-BE49-F238E27FC236}">
              <a16:creationId xmlns:a16="http://schemas.microsoft.com/office/drawing/2014/main" id="{00000000-0008-0000-0C00-000056000000}"/>
            </a:ext>
          </a:extLst>
        </xdr:cNvPr>
        <xdr:cNvSpPr txBox="1"/>
      </xdr:nvSpPr>
      <xdr:spPr>
        <a:xfrm>
          <a:off x="3836043" y="6130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37754</xdr:rowOff>
    </xdr:from>
    <xdr:ext cx="405111" cy="259045"/>
    <xdr:sp macro="" textlink="">
      <xdr:nvSpPr>
        <xdr:cNvPr id="87" name="n_1mainValue有形固定資産減価償却率">
          <a:extLst>
            <a:ext uri="{FF2B5EF4-FFF2-40B4-BE49-F238E27FC236}">
              <a16:creationId xmlns:a16="http://schemas.microsoft.com/office/drawing/2014/main" id="{00000000-0008-0000-0C00-000057000000}"/>
            </a:ext>
          </a:extLst>
        </xdr:cNvPr>
        <xdr:cNvSpPr txBox="1"/>
      </xdr:nvSpPr>
      <xdr:spPr>
        <a:xfrm>
          <a:off x="3836043" y="6648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91" name="正方形/長方形 90">
          <a:extLst>
            <a:ext uri="{FF2B5EF4-FFF2-40B4-BE49-F238E27FC236}">
              <a16:creationId xmlns:a16="http://schemas.microsoft.com/office/drawing/2014/main" id="{00000000-0008-0000-0C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2" name="正方形/長方形 91">
          <a:extLst>
            <a:ext uri="{FF2B5EF4-FFF2-40B4-BE49-F238E27FC236}">
              <a16:creationId xmlns:a16="http://schemas.microsoft.com/office/drawing/2014/main" id="{00000000-0008-0000-0C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3" name="正方形/長方形 92">
          <a:extLst>
            <a:ext uri="{FF2B5EF4-FFF2-40B4-BE49-F238E27FC236}">
              <a16:creationId xmlns:a16="http://schemas.microsoft.com/office/drawing/2014/main" id="{00000000-0008-0000-0C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4" name="正方形/長方形 93">
          <a:extLst>
            <a:ext uri="{FF2B5EF4-FFF2-40B4-BE49-F238E27FC236}">
              <a16:creationId xmlns:a16="http://schemas.microsoft.com/office/drawing/2014/main" id="{00000000-0008-0000-0C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5" name="正方形/長方形 94">
          <a:extLst>
            <a:ext uri="{FF2B5EF4-FFF2-40B4-BE49-F238E27FC236}">
              <a16:creationId xmlns:a16="http://schemas.microsoft.com/office/drawing/2014/main" id="{00000000-0008-0000-0C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6" name="正方形/長方形 95">
          <a:extLst>
            <a:ext uri="{FF2B5EF4-FFF2-40B4-BE49-F238E27FC236}">
              <a16:creationId xmlns:a16="http://schemas.microsoft.com/office/drawing/2014/main" id="{00000000-0008-0000-0C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7" name="正方形/長方形 96">
          <a:extLst>
            <a:ext uri="{FF2B5EF4-FFF2-40B4-BE49-F238E27FC236}">
              <a16:creationId xmlns:a16="http://schemas.microsoft.com/office/drawing/2014/main" id="{00000000-0008-0000-0C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8" name="正方形/長方形 97">
          <a:extLst>
            <a:ext uri="{FF2B5EF4-FFF2-40B4-BE49-F238E27FC236}">
              <a16:creationId xmlns:a16="http://schemas.microsoft.com/office/drawing/2014/main" id="{00000000-0008-0000-0C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9" name="正方形/長方形 98">
          <a:extLst>
            <a:ext uri="{FF2B5EF4-FFF2-40B4-BE49-F238E27FC236}">
              <a16:creationId xmlns:a16="http://schemas.microsoft.com/office/drawing/2014/main" id="{00000000-0008-0000-0C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100" name="テキスト ボックス 99">
          <a:extLst>
            <a:ext uri="{FF2B5EF4-FFF2-40B4-BE49-F238E27FC236}">
              <a16:creationId xmlns:a16="http://schemas.microsoft.com/office/drawing/2014/main" id="{00000000-0008-0000-0C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101" name="正方形/長方形 100">
          <a:extLst>
            <a:ext uri="{FF2B5EF4-FFF2-40B4-BE49-F238E27FC236}">
              <a16:creationId xmlns:a16="http://schemas.microsoft.com/office/drawing/2014/main" id="{00000000-0008-0000-0C00-000065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2" name="正方形/長方形 101">
          <a:extLst>
            <a:ext uri="{FF2B5EF4-FFF2-40B4-BE49-F238E27FC236}">
              <a16:creationId xmlns:a16="http://schemas.microsoft.com/office/drawing/2014/main" id="{00000000-0008-0000-0C00-00006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3" name="正方形/長方形 102">
          <a:extLst>
            <a:ext uri="{FF2B5EF4-FFF2-40B4-BE49-F238E27FC236}">
              <a16:creationId xmlns:a16="http://schemas.microsoft.com/office/drawing/2014/main" id="{00000000-0008-0000-0C00-00006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4" name="テキスト ボックス 103">
          <a:extLst>
            <a:ext uri="{FF2B5EF4-FFF2-40B4-BE49-F238E27FC236}">
              <a16:creationId xmlns:a16="http://schemas.microsoft.com/office/drawing/2014/main" id="{00000000-0008-0000-0C00-00006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5" name="テキスト ボックス 104">
          <a:extLst>
            <a:ext uri="{FF2B5EF4-FFF2-40B4-BE49-F238E27FC236}">
              <a16:creationId xmlns:a16="http://schemas.microsoft.com/office/drawing/2014/main" id="{00000000-0008-0000-0C00-00006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6" name="テキスト ボックス 105">
          <a:extLst>
            <a:ext uri="{FF2B5EF4-FFF2-40B4-BE49-F238E27FC236}">
              <a16:creationId xmlns:a16="http://schemas.microsoft.com/office/drawing/2014/main" id="{00000000-0008-0000-0C00-00006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7" name="テキスト ボックス 106">
          <a:extLst>
            <a:ext uri="{FF2B5EF4-FFF2-40B4-BE49-F238E27FC236}">
              <a16:creationId xmlns:a16="http://schemas.microsoft.com/office/drawing/2014/main" id="{00000000-0008-0000-0C00-00006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D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D00-000038000000}"/>
            </a:ext>
          </a:extLst>
        </xdr:cNvPr>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D00-00003A000000}"/>
            </a:ext>
          </a:extLst>
        </xdr:cNvPr>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D00-00003C000000}"/>
            </a:ext>
          </a:extLst>
        </xdr:cNvPr>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a:extLst>
            <a:ext uri="{FF2B5EF4-FFF2-40B4-BE49-F238E27FC236}">
              <a16:creationId xmlns:a16="http://schemas.microsoft.com/office/drawing/2014/main" id="{00000000-0008-0000-0D00-00003D000000}"/>
            </a:ext>
          </a:extLst>
        </xdr:cNvPr>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75692</xdr:rowOff>
    </xdr:from>
    <xdr:to>
      <xdr:col>5</xdr:col>
      <xdr:colOff>409575</xdr:colOff>
      <xdr:row>40</xdr:row>
      <xdr:rowOff>5842</xdr:rowOff>
    </xdr:to>
    <xdr:sp macro="" textlink="">
      <xdr:nvSpPr>
        <xdr:cNvPr id="62" name="フローチャート : 判断 61">
          <a:extLst>
            <a:ext uri="{FF2B5EF4-FFF2-40B4-BE49-F238E27FC236}">
              <a16:creationId xmlns:a16="http://schemas.microsoft.com/office/drawing/2014/main" id="{00000000-0008-0000-0D00-00003E000000}"/>
            </a:ext>
          </a:extLst>
        </xdr:cNvPr>
        <xdr:cNvSpPr/>
      </xdr:nvSpPr>
      <xdr:spPr>
        <a:xfrm>
          <a:off x="3746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109982</xdr:rowOff>
    </xdr:from>
    <xdr:to>
      <xdr:col>5</xdr:col>
      <xdr:colOff>409575</xdr:colOff>
      <xdr:row>41</xdr:row>
      <xdr:rowOff>40132</xdr:rowOff>
    </xdr:to>
    <xdr:sp macro="" textlink="">
      <xdr:nvSpPr>
        <xdr:cNvPr id="68" name="円/楕円 67">
          <a:extLst>
            <a:ext uri="{FF2B5EF4-FFF2-40B4-BE49-F238E27FC236}">
              <a16:creationId xmlns:a16="http://schemas.microsoft.com/office/drawing/2014/main" id="{00000000-0008-0000-0D00-000044000000}"/>
            </a:ext>
          </a:extLst>
        </xdr:cNvPr>
        <xdr:cNvSpPr/>
      </xdr:nvSpPr>
      <xdr:spPr>
        <a:xfrm>
          <a:off x="3746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22369</xdr:rowOff>
    </xdr:from>
    <xdr:ext cx="405111" cy="259045"/>
    <xdr:sp macro="" textlink="">
      <xdr:nvSpPr>
        <xdr:cNvPr id="69" name="n_1aveValue【道路】&#10;有形固定資産減価償却率">
          <a:extLst>
            <a:ext uri="{FF2B5EF4-FFF2-40B4-BE49-F238E27FC236}">
              <a16:creationId xmlns:a16="http://schemas.microsoft.com/office/drawing/2014/main" id="{00000000-0008-0000-0D00-000045000000}"/>
            </a:ext>
          </a:extLst>
        </xdr:cNvPr>
        <xdr:cNvSpPr txBox="1"/>
      </xdr:nvSpPr>
      <xdr:spPr>
        <a:xfrm>
          <a:off x="3582043"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31259</xdr:rowOff>
    </xdr:from>
    <xdr:ext cx="405111" cy="259045"/>
    <xdr:sp macro="" textlink="">
      <xdr:nvSpPr>
        <xdr:cNvPr id="70" name="n_1mainValue【道路】&#10;有形固定資産減価償却率">
          <a:extLst>
            <a:ext uri="{FF2B5EF4-FFF2-40B4-BE49-F238E27FC236}">
              <a16:creationId xmlns:a16="http://schemas.microsoft.com/office/drawing/2014/main" id="{00000000-0008-0000-0D00-000046000000}"/>
            </a:ext>
          </a:extLst>
        </xdr:cNvPr>
        <xdr:cNvSpPr txBox="1"/>
      </xdr:nvSpPr>
      <xdr:spPr>
        <a:xfrm>
          <a:off x="3582043" y="706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a:extLst>
            <a:ext uri="{FF2B5EF4-FFF2-40B4-BE49-F238E27FC236}">
              <a16:creationId xmlns:a16="http://schemas.microsoft.com/office/drawing/2014/main" id="{00000000-0008-0000-0D00-000047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a:extLst>
            <a:ext uri="{FF2B5EF4-FFF2-40B4-BE49-F238E27FC236}">
              <a16:creationId xmlns:a16="http://schemas.microsoft.com/office/drawing/2014/main" id="{00000000-0008-0000-0D00-000048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a:extLst>
            <a:ext uri="{FF2B5EF4-FFF2-40B4-BE49-F238E27FC236}">
              <a16:creationId xmlns:a16="http://schemas.microsoft.com/office/drawing/2014/main" id="{00000000-0008-0000-0D00-000049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a:extLst>
            <a:ext uri="{FF2B5EF4-FFF2-40B4-BE49-F238E27FC236}">
              <a16:creationId xmlns:a16="http://schemas.microsoft.com/office/drawing/2014/main" id="{00000000-0008-0000-0D00-00004A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a:extLst>
            <a:ext uri="{FF2B5EF4-FFF2-40B4-BE49-F238E27FC236}">
              <a16:creationId xmlns:a16="http://schemas.microsoft.com/office/drawing/2014/main" id="{00000000-0008-0000-0D00-00005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a:extLst>
            <a:ext uri="{FF2B5EF4-FFF2-40B4-BE49-F238E27FC236}">
              <a16:creationId xmlns:a16="http://schemas.microsoft.com/office/drawing/2014/main" id="{00000000-0008-0000-0D00-00005F000000}"/>
            </a:ext>
          </a:extLst>
        </xdr:cNvPr>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a:extLst>
            <a:ext uri="{FF2B5EF4-FFF2-40B4-BE49-F238E27FC236}">
              <a16:creationId xmlns:a16="http://schemas.microsoft.com/office/drawing/2014/main" id="{00000000-0008-0000-0D00-000061000000}"/>
            </a:ext>
          </a:extLst>
        </xdr:cNvPr>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a:extLst>
            <a:ext uri="{FF2B5EF4-FFF2-40B4-BE49-F238E27FC236}">
              <a16:creationId xmlns:a16="http://schemas.microsoft.com/office/drawing/2014/main" id="{00000000-0008-0000-0D00-000063000000}"/>
            </a:ext>
          </a:extLst>
        </xdr:cNvPr>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a:extLst>
            <a:ext uri="{FF2B5EF4-FFF2-40B4-BE49-F238E27FC236}">
              <a16:creationId xmlns:a16="http://schemas.microsoft.com/office/drawing/2014/main" id="{00000000-0008-0000-0D00-000064000000}"/>
            </a:ext>
          </a:extLst>
        </xdr:cNvPr>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164408</xdr:rowOff>
    </xdr:from>
    <xdr:to>
      <xdr:col>14</xdr:col>
      <xdr:colOff>79375</xdr:colOff>
      <xdr:row>39</xdr:row>
      <xdr:rowOff>94558</xdr:rowOff>
    </xdr:to>
    <xdr:sp macro="" textlink="">
      <xdr:nvSpPr>
        <xdr:cNvPr id="101" name="フローチャート : 判断 100">
          <a:extLst>
            <a:ext uri="{FF2B5EF4-FFF2-40B4-BE49-F238E27FC236}">
              <a16:creationId xmlns:a16="http://schemas.microsoft.com/office/drawing/2014/main" id="{00000000-0008-0000-0D00-000065000000}"/>
            </a:ext>
          </a:extLst>
        </xdr:cNvPr>
        <xdr:cNvSpPr/>
      </xdr:nvSpPr>
      <xdr:spPr>
        <a:xfrm>
          <a:off x="9588500" y="667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27801</xdr:rowOff>
    </xdr:from>
    <xdr:to>
      <xdr:col>14</xdr:col>
      <xdr:colOff>79375</xdr:colOff>
      <xdr:row>40</xdr:row>
      <xdr:rowOff>129401</xdr:rowOff>
    </xdr:to>
    <xdr:sp macro="" textlink="">
      <xdr:nvSpPr>
        <xdr:cNvPr id="107" name="円/楕円 106">
          <a:extLst>
            <a:ext uri="{FF2B5EF4-FFF2-40B4-BE49-F238E27FC236}">
              <a16:creationId xmlns:a16="http://schemas.microsoft.com/office/drawing/2014/main" id="{00000000-0008-0000-0D00-00006B000000}"/>
            </a:ext>
          </a:extLst>
        </xdr:cNvPr>
        <xdr:cNvSpPr/>
      </xdr:nvSpPr>
      <xdr:spPr>
        <a:xfrm>
          <a:off x="9588500" y="6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111085</xdr:rowOff>
    </xdr:from>
    <xdr:ext cx="534377" cy="259045"/>
    <xdr:sp macro="" textlink="">
      <xdr:nvSpPr>
        <xdr:cNvPr id="108" name="n_1aveValue【道路】&#10;一人当たり延長">
          <a:extLst>
            <a:ext uri="{FF2B5EF4-FFF2-40B4-BE49-F238E27FC236}">
              <a16:creationId xmlns:a16="http://schemas.microsoft.com/office/drawing/2014/main" id="{00000000-0008-0000-0D00-00006C000000}"/>
            </a:ext>
          </a:extLst>
        </xdr:cNvPr>
        <xdr:cNvSpPr txBox="1"/>
      </xdr:nvSpPr>
      <xdr:spPr>
        <a:xfrm>
          <a:off x="9359410"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26.703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120528</xdr:rowOff>
    </xdr:from>
    <xdr:ext cx="534377" cy="259045"/>
    <xdr:sp macro="" textlink="">
      <xdr:nvSpPr>
        <xdr:cNvPr id="109" name="n_1mainValue【道路】&#10;一人当たり延長">
          <a:extLst>
            <a:ext uri="{FF2B5EF4-FFF2-40B4-BE49-F238E27FC236}">
              <a16:creationId xmlns:a16="http://schemas.microsoft.com/office/drawing/2014/main" id="{00000000-0008-0000-0D00-00006D000000}"/>
            </a:ext>
          </a:extLst>
        </xdr:cNvPr>
        <xdr:cNvSpPr txBox="1"/>
      </xdr:nvSpPr>
      <xdr:spPr>
        <a:xfrm>
          <a:off x="9359410" y="69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id="{00000000-0008-0000-0D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id="{00000000-0008-0000-0D00-000089000000}"/>
            </a:ext>
          </a:extLst>
        </xdr:cNvPr>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id="{00000000-0008-0000-0D00-00008B000000}"/>
            </a:ext>
          </a:extLst>
        </xdr:cNvPr>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id="{00000000-0008-0000-0D00-00008D000000}"/>
            </a:ext>
          </a:extLst>
        </xdr:cNvPr>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a:extLst>
            <a:ext uri="{FF2B5EF4-FFF2-40B4-BE49-F238E27FC236}">
              <a16:creationId xmlns:a16="http://schemas.microsoft.com/office/drawing/2014/main" id="{00000000-0008-0000-0D00-00008E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55335</xdr:rowOff>
    </xdr:from>
    <xdr:to>
      <xdr:col>5</xdr:col>
      <xdr:colOff>409575</xdr:colOff>
      <xdr:row>61</xdr:row>
      <xdr:rowOff>156935</xdr:rowOff>
    </xdr:to>
    <xdr:sp macro="" textlink="">
      <xdr:nvSpPr>
        <xdr:cNvPr id="143" name="フローチャート : 判断 142">
          <a:extLst>
            <a:ext uri="{FF2B5EF4-FFF2-40B4-BE49-F238E27FC236}">
              <a16:creationId xmlns:a16="http://schemas.microsoft.com/office/drawing/2014/main" id="{00000000-0008-0000-0D00-00008F000000}"/>
            </a:ext>
          </a:extLst>
        </xdr:cNvPr>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6350</xdr:rowOff>
    </xdr:from>
    <xdr:to>
      <xdr:col>5</xdr:col>
      <xdr:colOff>409575</xdr:colOff>
      <xdr:row>63</xdr:row>
      <xdr:rowOff>107950</xdr:rowOff>
    </xdr:to>
    <xdr:sp macro="" textlink="">
      <xdr:nvSpPr>
        <xdr:cNvPr id="149" name="円/楕円 148">
          <a:extLst>
            <a:ext uri="{FF2B5EF4-FFF2-40B4-BE49-F238E27FC236}">
              <a16:creationId xmlns:a16="http://schemas.microsoft.com/office/drawing/2014/main" id="{00000000-0008-0000-0D00-000095000000}"/>
            </a:ext>
          </a:extLst>
        </xdr:cNvPr>
        <xdr:cNvSpPr/>
      </xdr:nvSpPr>
      <xdr:spPr>
        <a:xfrm>
          <a:off x="3746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2012</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id="{00000000-0008-0000-0D00-000096000000}"/>
            </a:ext>
          </a:extLst>
        </xdr:cNvPr>
        <xdr:cNvSpPr txBox="1"/>
      </xdr:nvSpPr>
      <xdr:spPr>
        <a:xfrm>
          <a:off x="3582043" y="1028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99077</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id="{00000000-0008-0000-0D00-000097000000}"/>
            </a:ext>
          </a:extLst>
        </xdr:cNvPr>
        <xdr:cNvSpPr txBox="1"/>
      </xdr:nvSpPr>
      <xdr:spPr>
        <a:xfrm>
          <a:off x="3582043"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00000000-0008-0000-0D00-00009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id="{00000000-0008-0000-0D00-0000A6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id="{00000000-0008-0000-0D00-0000AA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id="{00000000-0008-0000-0D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a:extLst>
            <a:ext uri="{FF2B5EF4-FFF2-40B4-BE49-F238E27FC236}">
              <a16:creationId xmlns:a16="http://schemas.microsoft.com/office/drawing/2014/main" id="{00000000-0008-0000-0D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a:extLst>
            <a:ext uri="{FF2B5EF4-FFF2-40B4-BE49-F238E27FC236}">
              <a16:creationId xmlns:a16="http://schemas.microsoft.com/office/drawing/2014/main" id="{00000000-0008-0000-0D00-0000B0000000}"/>
            </a:ext>
          </a:extLst>
        </xdr:cNvPr>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a:extLst>
            <a:ext uri="{FF2B5EF4-FFF2-40B4-BE49-F238E27FC236}">
              <a16:creationId xmlns:a16="http://schemas.microsoft.com/office/drawing/2014/main" id="{00000000-0008-0000-0D00-0000B1000000}"/>
            </a:ext>
          </a:extLst>
        </xdr:cNvPr>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a:extLst>
            <a:ext uri="{FF2B5EF4-FFF2-40B4-BE49-F238E27FC236}">
              <a16:creationId xmlns:a16="http://schemas.microsoft.com/office/drawing/2014/main" id="{00000000-0008-0000-0D00-0000B2000000}"/>
            </a:ext>
          </a:extLst>
        </xdr:cNvPr>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a:extLst>
            <a:ext uri="{FF2B5EF4-FFF2-40B4-BE49-F238E27FC236}">
              <a16:creationId xmlns:a16="http://schemas.microsoft.com/office/drawing/2014/main" id="{00000000-0008-0000-0D00-0000B3000000}"/>
            </a:ext>
          </a:extLst>
        </xdr:cNvPr>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a:extLst>
            <a:ext uri="{FF2B5EF4-FFF2-40B4-BE49-F238E27FC236}">
              <a16:creationId xmlns:a16="http://schemas.microsoft.com/office/drawing/2014/main" id="{00000000-0008-0000-0D00-0000B4000000}"/>
            </a:ext>
          </a:extLst>
        </xdr:cNvPr>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a:extLst>
            <a:ext uri="{FF2B5EF4-FFF2-40B4-BE49-F238E27FC236}">
              <a16:creationId xmlns:a16="http://schemas.microsoft.com/office/drawing/2014/main" id="{00000000-0008-0000-0D00-0000B5000000}"/>
            </a:ext>
          </a:extLst>
        </xdr:cNvPr>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432</xdr:rowOff>
    </xdr:from>
    <xdr:to>
      <xdr:col>14</xdr:col>
      <xdr:colOff>79375</xdr:colOff>
      <xdr:row>62</xdr:row>
      <xdr:rowOff>102032</xdr:rowOff>
    </xdr:to>
    <xdr:sp macro="" textlink="">
      <xdr:nvSpPr>
        <xdr:cNvPr id="182" name="フローチャート : 判断 181">
          <a:extLst>
            <a:ext uri="{FF2B5EF4-FFF2-40B4-BE49-F238E27FC236}">
              <a16:creationId xmlns:a16="http://schemas.microsoft.com/office/drawing/2014/main" id="{00000000-0008-0000-0D00-0000B6000000}"/>
            </a:ext>
          </a:extLst>
        </xdr:cNvPr>
        <xdr:cNvSpPr/>
      </xdr:nvSpPr>
      <xdr:spPr>
        <a:xfrm>
          <a:off x="9588500" y="1063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D00-0000B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D00-0000B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D00-0000B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D00-0000B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D00-0000B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75249</xdr:rowOff>
    </xdr:from>
    <xdr:to>
      <xdr:col>14</xdr:col>
      <xdr:colOff>79375</xdr:colOff>
      <xdr:row>64</xdr:row>
      <xdr:rowOff>5399</xdr:rowOff>
    </xdr:to>
    <xdr:sp macro="" textlink="">
      <xdr:nvSpPr>
        <xdr:cNvPr id="188" name="円/楕円 187">
          <a:extLst>
            <a:ext uri="{FF2B5EF4-FFF2-40B4-BE49-F238E27FC236}">
              <a16:creationId xmlns:a16="http://schemas.microsoft.com/office/drawing/2014/main" id="{00000000-0008-0000-0D00-0000BC000000}"/>
            </a:ext>
          </a:extLst>
        </xdr:cNvPr>
        <xdr:cNvSpPr/>
      </xdr:nvSpPr>
      <xdr:spPr>
        <a:xfrm>
          <a:off x="9588500" y="1087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118559</xdr:rowOff>
    </xdr:from>
    <xdr:ext cx="599010" cy="259045"/>
    <xdr:sp macro="" textlink="">
      <xdr:nvSpPr>
        <xdr:cNvPr id="189" name="n_1aveValue【橋りょう・トンネル】&#10;一人当たり有形固定資産（償却資産）額">
          <a:extLst>
            <a:ext uri="{FF2B5EF4-FFF2-40B4-BE49-F238E27FC236}">
              <a16:creationId xmlns:a16="http://schemas.microsoft.com/office/drawing/2014/main" id="{00000000-0008-0000-0D00-0000BD000000}"/>
            </a:ext>
          </a:extLst>
        </xdr:cNvPr>
        <xdr:cNvSpPr txBox="1"/>
      </xdr:nvSpPr>
      <xdr:spPr>
        <a:xfrm>
          <a:off x="9327094" y="104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482,767</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167976</xdr:rowOff>
    </xdr:from>
    <xdr:ext cx="599010" cy="259045"/>
    <xdr:sp macro="" textlink="">
      <xdr:nvSpPr>
        <xdr:cNvPr id="190" name="n_1mainValue【橋りょう・トンネル】&#10;一人当たり有形固定資産（償却資産）額">
          <a:extLst>
            <a:ext uri="{FF2B5EF4-FFF2-40B4-BE49-F238E27FC236}">
              <a16:creationId xmlns:a16="http://schemas.microsoft.com/office/drawing/2014/main" id="{00000000-0008-0000-0D00-0000BE000000}"/>
            </a:ext>
          </a:extLst>
        </xdr:cNvPr>
        <xdr:cNvSpPr txBox="1"/>
      </xdr:nvSpPr>
      <xdr:spPr>
        <a:xfrm>
          <a:off x="9327094" y="1096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id="{00000000-0008-0000-0D00-0000B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id="{00000000-0008-0000-0D00-0000C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id="{00000000-0008-0000-0D00-0000C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id="{00000000-0008-0000-0D00-0000C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id="{00000000-0008-0000-0D00-0000C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id="{00000000-0008-0000-0D00-0000C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id="{00000000-0008-0000-0D00-0000C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id="{00000000-0008-0000-0D00-0000C6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a:extLst>
            <a:ext uri="{FF2B5EF4-FFF2-40B4-BE49-F238E27FC236}">
              <a16:creationId xmlns:a16="http://schemas.microsoft.com/office/drawing/2014/main" id="{00000000-0008-0000-0D00-0000C7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a:extLst>
            <a:ext uri="{FF2B5EF4-FFF2-40B4-BE49-F238E27FC236}">
              <a16:creationId xmlns:a16="http://schemas.microsoft.com/office/drawing/2014/main" id="{00000000-0008-0000-0D00-0000C8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a:extLst>
            <a:ext uri="{FF2B5EF4-FFF2-40B4-BE49-F238E27FC236}">
              <a16:creationId xmlns:a16="http://schemas.microsoft.com/office/drawing/2014/main" id="{00000000-0008-0000-0D00-0000C9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a:extLst>
            <a:ext uri="{FF2B5EF4-FFF2-40B4-BE49-F238E27FC236}">
              <a16:creationId xmlns:a16="http://schemas.microsoft.com/office/drawing/2014/main" id="{00000000-0008-0000-0D00-0000CA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a:extLst>
            <a:ext uri="{FF2B5EF4-FFF2-40B4-BE49-F238E27FC236}">
              <a16:creationId xmlns:a16="http://schemas.microsoft.com/office/drawing/2014/main" id="{00000000-0008-0000-0D00-0000CB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a:extLst>
            <a:ext uri="{FF2B5EF4-FFF2-40B4-BE49-F238E27FC236}">
              <a16:creationId xmlns:a16="http://schemas.microsoft.com/office/drawing/2014/main" id="{00000000-0008-0000-0D00-0000CC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a:extLst>
            <a:ext uri="{FF2B5EF4-FFF2-40B4-BE49-F238E27FC236}">
              <a16:creationId xmlns:a16="http://schemas.microsoft.com/office/drawing/2014/main" id="{00000000-0008-0000-0D00-0000CD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a:extLst>
            <a:ext uri="{FF2B5EF4-FFF2-40B4-BE49-F238E27FC236}">
              <a16:creationId xmlns:a16="http://schemas.microsoft.com/office/drawing/2014/main" id="{00000000-0008-0000-0D00-0000CE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a:extLst>
            <a:ext uri="{FF2B5EF4-FFF2-40B4-BE49-F238E27FC236}">
              <a16:creationId xmlns:a16="http://schemas.microsoft.com/office/drawing/2014/main" id="{00000000-0008-0000-0D00-0000CF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a:extLst>
            <a:ext uri="{FF2B5EF4-FFF2-40B4-BE49-F238E27FC236}">
              <a16:creationId xmlns:a16="http://schemas.microsoft.com/office/drawing/2014/main" id="{00000000-0008-0000-0D00-0000D0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a:extLst>
            <a:ext uri="{FF2B5EF4-FFF2-40B4-BE49-F238E27FC236}">
              <a16:creationId xmlns:a16="http://schemas.microsoft.com/office/drawing/2014/main" id="{00000000-0008-0000-0D00-0000D1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a:extLst>
            <a:ext uri="{FF2B5EF4-FFF2-40B4-BE49-F238E27FC236}">
              <a16:creationId xmlns:a16="http://schemas.microsoft.com/office/drawing/2014/main" id="{00000000-0008-0000-0D00-0000D2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a:extLst>
            <a:ext uri="{FF2B5EF4-FFF2-40B4-BE49-F238E27FC236}">
              <a16:creationId xmlns:a16="http://schemas.microsoft.com/office/drawing/2014/main" id="{00000000-0008-0000-0D00-0000D3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a:extLst>
            <a:ext uri="{FF2B5EF4-FFF2-40B4-BE49-F238E27FC236}">
              <a16:creationId xmlns:a16="http://schemas.microsoft.com/office/drawing/2014/main" id="{00000000-0008-0000-0D00-0000D4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a:extLst>
            <a:ext uri="{FF2B5EF4-FFF2-40B4-BE49-F238E27FC236}">
              <a16:creationId xmlns:a16="http://schemas.microsoft.com/office/drawing/2014/main" id="{00000000-0008-0000-0D00-0000D5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a:extLst>
            <a:ext uri="{FF2B5EF4-FFF2-40B4-BE49-F238E27FC236}">
              <a16:creationId xmlns:a16="http://schemas.microsoft.com/office/drawing/2014/main" id="{00000000-0008-0000-0D00-0000D6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a:extLst>
            <a:ext uri="{FF2B5EF4-FFF2-40B4-BE49-F238E27FC236}">
              <a16:creationId xmlns:a16="http://schemas.microsoft.com/office/drawing/2014/main" id="{00000000-0008-0000-0D00-0000D7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a:extLst>
            <a:ext uri="{FF2B5EF4-FFF2-40B4-BE49-F238E27FC236}">
              <a16:creationId xmlns:a16="http://schemas.microsoft.com/office/drawing/2014/main" id="{00000000-0008-0000-0D00-0000D8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a:extLst>
            <a:ext uri="{FF2B5EF4-FFF2-40B4-BE49-F238E27FC236}">
              <a16:creationId xmlns:a16="http://schemas.microsoft.com/office/drawing/2014/main" id="{00000000-0008-0000-0D00-0000D9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a:extLst>
            <a:ext uri="{FF2B5EF4-FFF2-40B4-BE49-F238E27FC236}">
              <a16:creationId xmlns:a16="http://schemas.microsoft.com/office/drawing/2014/main" id="{00000000-0008-0000-0D00-0000DA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a:extLst>
            <a:ext uri="{FF2B5EF4-FFF2-40B4-BE49-F238E27FC236}">
              <a16:creationId xmlns:a16="http://schemas.microsoft.com/office/drawing/2014/main" id="{00000000-0008-0000-0D00-0000DB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a:extLst>
            <a:ext uri="{FF2B5EF4-FFF2-40B4-BE49-F238E27FC236}">
              <a16:creationId xmlns:a16="http://schemas.microsoft.com/office/drawing/2014/main" id="{00000000-0008-0000-0D00-0000DC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a:extLst>
            <a:ext uri="{FF2B5EF4-FFF2-40B4-BE49-F238E27FC236}">
              <a16:creationId xmlns:a16="http://schemas.microsoft.com/office/drawing/2014/main" id="{00000000-0008-0000-0D00-0000DD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a:extLst>
            <a:ext uri="{FF2B5EF4-FFF2-40B4-BE49-F238E27FC236}">
              <a16:creationId xmlns:a16="http://schemas.microsoft.com/office/drawing/2014/main" id="{00000000-0008-0000-0D00-0000DE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a:extLst>
            <a:ext uri="{FF2B5EF4-FFF2-40B4-BE49-F238E27FC236}">
              <a16:creationId xmlns:a16="http://schemas.microsoft.com/office/drawing/2014/main" id="{00000000-0008-0000-0D00-0000DF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a:extLst>
            <a:ext uri="{FF2B5EF4-FFF2-40B4-BE49-F238E27FC236}">
              <a16:creationId xmlns:a16="http://schemas.microsoft.com/office/drawing/2014/main" id="{00000000-0008-0000-0D00-0000E0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a:extLst>
            <a:ext uri="{FF2B5EF4-FFF2-40B4-BE49-F238E27FC236}">
              <a16:creationId xmlns:a16="http://schemas.microsoft.com/office/drawing/2014/main" id="{00000000-0008-0000-0D00-0000E1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a:extLst>
            <a:ext uri="{FF2B5EF4-FFF2-40B4-BE49-F238E27FC236}">
              <a16:creationId xmlns:a16="http://schemas.microsoft.com/office/drawing/2014/main" id="{00000000-0008-0000-0D00-0000E2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a:extLst>
            <a:ext uri="{FF2B5EF4-FFF2-40B4-BE49-F238E27FC236}">
              <a16:creationId xmlns:a16="http://schemas.microsoft.com/office/drawing/2014/main" id="{00000000-0008-0000-0D00-0000E3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a:extLst>
            <a:ext uri="{FF2B5EF4-FFF2-40B4-BE49-F238E27FC236}">
              <a16:creationId xmlns:a16="http://schemas.microsoft.com/office/drawing/2014/main" id="{00000000-0008-0000-0D00-0000E4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a:extLst>
            <a:ext uri="{FF2B5EF4-FFF2-40B4-BE49-F238E27FC236}">
              <a16:creationId xmlns:a16="http://schemas.microsoft.com/office/drawing/2014/main" id="{00000000-0008-0000-0D00-0000E5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a:extLst>
            <a:ext uri="{FF2B5EF4-FFF2-40B4-BE49-F238E27FC236}">
              <a16:creationId xmlns:a16="http://schemas.microsoft.com/office/drawing/2014/main" id="{00000000-0008-0000-0D00-0000E6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a:extLst>
            <a:ext uri="{FF2B5EF4-FFF2-40B4-BE49-F238E27FC236}">
              <a16:creationId xmlns:a16="http://schemas.microsoft.com/office/drawing/2014/main" id="{00000000-0008-0000-0D00-0000E7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a:extLst>
            <a:ext uri="{FF2B5EF4-FFF2-40B4-BE49-F238E27FC236}">
              <a16:creationId xmlns:a16="http://schemas.microsoft.com/office/drawing/2014/main" id="{00000000-0008-0000-0D00-0000E8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a:extLst>
            <a:ext uri="{FF2B5EF4-FFF2-40B4-BE49-F238E27FC236}">
              <a16:creationId xmlns:a16="http://schemas.microsoft.com/office/drawing/2014/main" id="{00000000-0008-0000-0D00-0000EA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a:extLst>
            <a:ext uri="{FF2B5EF4-FFF2-40B4-BE49-F238E27FC236}">
              <a16:creationId xmlns:a16="http://schemas.microsoft.com/office/drawing/2014/main" id="{00000000-0008-0000-0D00-0000EB00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a:extLst>
            <a:ext uri="{FF2B5EF4-FFF2-40B4-BE49-F238E27FC236}">
              <a16:creationId xmlns:a16="http://schemas.microsoft.com/office/drawing/2014/main" id="{00000000-0008-0000-0D00-0000EC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a:extLst>
            <a:ext uri="{FF2B5EF4-FFF2-40B4-BE49-F238E27FC236}">
              <a16:creationId xmlns:a16="http://schemas.microsoft.com/office/drawing/2014/main" id="{00000000-0008-0000-0D00-0000ED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a:extLst>
            <a:ext uri="{FF2B5EF4-FFF2-40B4-BE49-F238E27FC236}">
              <a16:creationId xmlns:a16="http://schemas.microsoft.com/office/drawing/2014/main" id="{00000000-0008-0000-0D00-0000EE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a:extLst>
            <a:ext uri="{FF2B5EF4-FFF2-40B4-BE49-F238E27FC236}">
              <a16:creationId xmlns:a16="http://schemas.microsoft.com/office/drawing/2014/main" id="{00000000-0008-0000-0D00-0000EF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a:extLst>
            <a:ext uri="{FF2B5EF4-FFF2-40B4-BE49-F238E27FC236}">
              <a16:creationId xmlns:a16="http://schemas.microsoft.com/office/drawing/2014/main" id="{00000000-0008-0000-0D00-0000F0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a:extLst>
            <a:ext uri="{FF2B5EF4-FFF2-40B4-BE49-F238E27FC236}">
              <a16:creationId xmlns:a16="http://schemas.microsoft.com/office/drawing/2014/main" id="{00000000-0008-0000-0D00-0000F1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a:extLst>
            <a:ext uri="{FF2B5EF4-FFF2-40B4-BE49-F238E27FC236}">
              <a16:creationId xmlns:a16="http://schemas.microsoft.com/office/drawing/2014/main" id="{00000000-0008-0000-0D00-0000F2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a:extLst>
            <a:ext uri="{FF2B5EF4-FFF2-40B4-BE49-F238E27FC236}">
              <a16:creationId xmlns:a16="http://schemas.microsoft.com/office/drawing/2014/main" id="{00000000-0008-0000-0D00-0000F300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a:extLst>
            <a:ext uri="{FF2B5EF4-FFF2-40B4-BE49-F238E27FC236}">
              <a16:creationId xmlns:a16="http://schemas.microsoft.com/office/drawing/2014/main" id="{00000000-0008-0000-0D00-0000F4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a:extLst>
            <a:ext uri="{FF2B5EF4-FFF2-40B4-BE49-F238E27FC236}">
              <a16:creationId xmlns:a16="http://schemas.microsoft.com/office/drawing/2014/main" id="{00000000-0008-0000-0D00-0000F500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認定こども園・幼稚園・保育所】&#10;有形固定資産減価償却率グラフ枠">
          <a:extLst>
            <a:ext uri="{FF2B5EF4-FFF2-40B4-BE49-F238E27FC236}">
              <a16:creationId xmlns:a16="http://schemas.microsoft.com/office/drawing/2014/main" id="{00000000-0008-0000-0D00-0000F6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247" name="直線コネクタ 246">
          <a:extLst>
            <a:ext uri="{FF2B5EF4-FFF2-40B4-BE49-F238E27FC236}">
              <a16:creationId xmlns:a16="http://schemas.microsoft.com/office/drawing/2014/main" id="{00000000-0008-0000-0D00-0000F7000000}"/>
            </a:ext>
          </a:extLst>
        </xdr:cNvPr>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248" name="【認定こども園・幼稚園・保育所】&#10;有形固定資産減価償却率最小値テキスト">
          <a:extLst>
            <a:ext uri="{FF2B5EF4-FFF2-40B4-BE49-F238E27FC236}">
              <a16:creationId xmlns:a16="http://schemas.microsoft.com/office/drawing/2014/main" id="{00000000-0008-0000-0D00-0000F8000000}"/>
            </a:ext>
          </a:extLst>
        </xdr:cNvPr>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249" name="直線コネクタ 248">
          <a:extLst>
            <a:ext uri="{FF2B5EF4-FFF2-40B4-BE49-F238E27FC236}">
              <a16:creationId xmlns:a16="http://schemas.microsoft.com/office/drawing/2014/main" id="{00000000-0008-0000-0D00-0000F9000000}"/>
            </a:ext>
          </a:extLst>
        </xdr:cNvPr>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0" name="【認定こども園・幼稚園・保育所】&#10;有形固定資産減価償却率最大値テキスト">
          <a:extLst>
            <a:ext uri="{FF2B5EF4-FFF2-40B4-BE49-F238E27FC236}">
              <a16:creationId xmlns:a16="http://schemas.microsoft.com/office/drawing/2014/main" id="{00000000-0008-0000-0D00-0000FA000000}"/>
            </a:ext>
          </a:extLst>
        </xdr:cNvPr>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1" name="直線コネクタ 250">
          <a:extLst>
            <a:ext uri="{FF2B5EF4-FFF2-40B4-BE49-F238E27FC236}">
              <a16:creationId xmlns:a16="http://schemas.microsoft.com/office/drawing/2014/main" id="{00000000-0008-0000-0D00-0000FB00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252" name="【認定こども園・幼稚園・保育所】&#10;有形固定資産減価償却率平均値テキスト">
          <a:extLst>
            <a:ext uri="{FF2B5EF4-FFF2-40B4-BE49-F238E27FC236}">
              <a16:creationId xmlns:a16="http://schemas.microsoft.com/office/drawing/2014/main" id="{00000000-0008-0000-0D00-0000FC000000}"/>
            </a:ext>
          </a:extLst>
        </xdr:cNvPr>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253" name="フローチャート : 判断 252">
          <a:extLst>
            <a:ext uri="{FF2B5EF4-FFF2-40B4-BE49-F238E27FC236}">
              <a16:creationId xmlns:a16="http://schemas.microsoft.com/office/drawing/2014/main" id="{00000000-0008-0000-0D00-0000FD000000}"/>
            </a:ext>
          </a:extLst>
        </xdr:cNvPr>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54" name="フローチャート : 判断 253">
          <a:extLst>
            <a:ext uri="{FF2B5EF4-FFF2-40B4-BE49-F238E27FC236}">
              <a16:creationId xmlns:a16="http://schemas.microsoft.com/office/drawing/2014/main" id="{00000000-0008-0000-0D00-0000FE00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5" name="テキスト ボックス 254">
          <a:extLst>
            <a:ext uri="{FF2B5EF4-FFF2-40B4-BE49-F238E27FC236}">
              <a16:creationId xmlns:a16="http://schemas.microsoft.com/office/drawing/2014/main" id="{00000000-0008-0000-0D00-0000FF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a:extLst>
            <a:ext uri="{FF2B5EF4-FFF2-40B4-BE49-F238E27FC236}">
              <a16:creationId xmlns:a16="http://schemas.microsoft.com/office/drawing/2014/main" id="{00000000-0008-0000-0D00-00000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a:extLst>
            <a:ext uri="{FF2B5EF4-FFF2-40B4-BE49-F238E27FC236}">
              <a16:creationId xmlns:a16="http://schemas.microsoft.com/office/drawing/2014/main" id="{00000000-0008-0000-0D00-00000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00000000-0008-0000-0D00-00000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00000000-0008-0000-0D00-00000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154940</xdr:rowOff>
    </xdr:from>
    <xdr:to>
      <xdr:col>22</xdr:col>
      <xdr:colOff>415925</xdr:colOff>
      <xdr:row>40</xdr:row>
      <xdr:rowOff>85090</xdr:rowOff>
    </xdr:to>
    <xdr:sp macro="" textlink="">
      <xdr:nvSpPr>
        <xdr:cNvPr id="260" name="円/楕円 259">
          <a:extLst>
            <a:ext uri="{FF2B5EF4-FFF2-40B4-BE49-F238E27FC236}">
              <a16:creationId xmlns:a16="http://schemas.microsoft.com/office/drawing/2014/main" id="{00000000-0008-0000-0D00-000004010000}"/>
            </a:ext>
          </a:extLst>
        </xdr:cNvPr>
        <xdr:cNvSpPr/>
      </xdr:nvSpPr>
      <xdr:spPr>
        <a:xfrm>
          <a:off x="15430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261" name="n_1aveValue【認定こども園・幼稚園・保育所】&#10;有形固定資産減価償却率">
          <a:extLst>
            <a:ext uri="{FF2B5EF4-FFF2-40B4-BE49-F238E27FC236}">
              <a16:creationId xmlns:a16="http://schemas.microsoft.com/office/drawing/2014/main" id="{00000000-0008-0000-0D00-000005010000}"/>
            </a:ext>
          </a:extLst>
        </xdr:cNvPr>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76217</xdr:rowOff>
    </xdr:from>
    <xdr:ext cx="405111" cy="259045"/>
    <xdr:sp macro="" textlink="">
      <xdr:nvSpPr>
        <xdr:cNvPr id="262" name="n_1mainValue【認定こども園・幼稚園・保育所】&#10;有形固定資産減価償却率">
          <a:extLst>
            <a:ext uri="{FF2B5EF4-FFF2-40B4-BE49-F238E27FC236}">
              <a16:creationId xmlns:a16="http://schemas.microsoft.com/office/drawing/2014/main" id="{00000000-0008-0000-0D00-000006010000}"/>
            </a:ext>
          </a:extLst>
        </xdr:cNvPr>
        <xdr:cNvSpPr txBox="1"/>
      </xdr:nvSpPr>
      <xdr:spPr>
        <a:xfrm>
          <a:off x="15266043"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a:extLst>
            <a:ext uri="{FF2B5EF4-FFF2-40B4-BE49-F238E27FC236}">
              <a16:creationId xmlns:a16="http://schemas.microsoft.com/office/drawing/2014/main" id="{00000000-0008-0000-0D00-00000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a:extLst>
            <a:ext uri="{FF2B5EF4-FFF2-40B4-BE49-F238E27FC236}">
              <a16:creationId xmlns:a16="http://schemas.microsoft.com/office/drawing/2014/main" id="{00000000-0008-0000-0D00-00000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a:extLst>
            <a:ext uri="{FF2B5EF4-FFF2-40B4-BE49-F238E27FC236}">
              <a16:creationId xmlns:a16="http://schemas.microsoft.com/office/drawing/2014/main" id="{00000000-0008-0000-0D00-00000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a:extLst>
            <a:ext uri="{FF2B5EF4-FFF2-40B4-BE49-F238E27FC236}">
              <a16:creationId xmlns:a16="http://schemas.microsoft.com/office/drawing/2014/main" id="{00000000-0008-0000-0D00-00000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a:extLst>
            <a:ext uri="{FF2B5EF4-FFF2-40B4-BE49-F238E27FC236}">
              <a16:creationId xmlns:a16="http://schemas.microsoft.com/office/drawing/2014/main" id="{00000000-0008-0000-0D00-00000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a:extLst>
            <a:ext uri="{FF2B5EF4-FFF2-40B4-BE49-F238E27FC236}">
              <a16:creationId xmlns:a16="http://schemas.microsoft.com/office/drawing/2014/main" id="{00000000-0008-0000-0D00-00000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a:extLst>
            <a:ext uri="{FF2B5EF4-FFF2-40B4-BE49-F238E27FC236}">
              <a16:creationId xmlns:a16="http://schemas.microsoft.com/office/drawing/2014/main" id="{00000000-0008-0000-0D00-00000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a:extLst>
            <a:ext uri="{FF2B5EF4-FFF2-40B4-BE49-F238E27FC236}">
              <a16:creationId xmlns:a16="http://schemas.microsoft.com/office/drawing/2014/main" id="{00000000-0008-0000-0D00-00000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a:extLst>
            <a:ext uri="{FF2B5EF4-FFF2-40B4-BE49-F238E27FC236}">
              <a16:creationId xmlns:a16="http://schemas.microsoft.com/office/drawing/2014/main" id="{00000000-0008-0000-0D00-00000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a:extLst>
            <a:ext uri="{FF2B5EF4-FFF2-40B4-BE49-F238E27FC236}">
              <a16:creationId xmlns:a16="http://schemas.microsoft.com/office/drawing/2014/main" id="{00000000-0008-0000-0D00-00001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3" name="直線コネクタ 272">
          <a:extLst>
            <a:ext uri="{FF2B5EF4-FFF2-40B4-BE49-F238E27FC236}">
              <a16:creationId xmlns:a16="http://schemas.microsoft.com/office/drawing/2014/main" id="{00000000-0008-0000-0D00-00001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D00-00001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5" name="直線コネクタ 274">
          <a:extLst>
            <a:ext uri="{FF2B5EF4-FFF2-40B4-BE49-F238E27FC236}">
              <a16:creationId xmlns:a16="http://schemas.microsoft.com/office/drawing/2014/main" id="{00000000-0008-0000-0D00-00001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6" name="テキスト ボックス 275">
          <a:extLst>
            <a:ext uri="{FF2B5EF4-FFF2-40B4-BE49-F238E27FC236}">
              <a16:creationId xmlns:a16="http://schemas.microsoft.com/office/drawing/2014/main" id="{00000000-0008-0000-0D00-00001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7" name="直線コネクタ 276">
          <a:extLst>
            <a:ext uri="{FF2B5EF4-FFF2-40B4-BE49-F238E27FC236}">
              <a16:creationId xmlns:a16="http://schemas.microsoft.com/office/drawing/2014/main" id="{00000000-0008-0000-0D00-00001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78" name="テキスト ボックス 277">
          <a:extLst>
            <a:ext uri="{FF2B5EF4-FFF2-40B4-BE49-F238E27FC236}">
              <a16:creationId xmlns:a16="http://schemas.microsoft.com/office/drawing/2014/main" id="{00000000-0008-0000-0D00-00001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9" name="直線コネクタ 278">
          <a:extLst>
            <a:ext uri="{FF2B5EF4-FFF2-40B4-BE49-F238E27FC236}">
              <a16:creationId xmlns:a16="http://schemas.microsoft.com/office/drawing/2014/main" id="{00000000-0008-0000-0D00-00001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0" name="テキスト ボックス 279">
          <a:extLst>
            <a:ext uri="{FF2B5EF4-FFF2-40B4-BE49-F238E27FC236}">
              <a16:creationId xmlns:a16="http://schemas.microsoft.com/office/drawing/2014/main" id="{00000000-0008-0000-0D00-00001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a:extLst>
            <a:ext uri="{FF2B5EF4-FFF2-40B4-BE49-F238E27FC236}">
              <a16:creationId xmlns:a16="http://schemas.microsoft.com/office/drawing/2014/main" id="{00000000-0008-0000-0D00-00001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2" name="テキスト ボックス 281">
          <a:extLst>
            <a:ext uri="{FF2B5EF4-FFF2-40B4-BE49-F238E27FC236}">
              <a16:creationId xmlns:a16="http://schemas.microsoft.com/office/drawing/2014/main" id="{00000000-0008-0000-0D00-00001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認定こども園・幼稚園・保育所】&#10;一人当たり面積グラフ枠">
          <a:extLst>
            <a:ext uri="{FF2B5EF4-FFF2-40B4-BE49-F238E27FC236}">
              <a16:creationId xmlns:a16="http://schemas.microsoft.com/office/drawing/2014/main" id="{00000000-0008-0000-0D00-00001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124206</xdr:rowOff>
    </xdr:from>
    <xdr:to>
      <xdr:col>32</xdr:col>
      <xdr:colOff>186689</xdr:colOff>
      <xdr:row>41</xdr:row>
      <xdr:rowOff>3048</xdr:rowOff>
    </xdr:to>
    <xdr:cxnSp macro="">
      <xdr:nvCxnSpPr>
        <xdr:cNvPr id="284" name="直線コネクタ 283">
          <a:extLst>
            <a:ext uri="{FF2B5EF4-FFF2-40B4-BE49-F238E27FC236}">
              <a16:creationId xmlns:a16="http://schemas.microsoft.com/office/drawing/2014/main" id="{00000000-0008-0000-0D00-00001C010000}"/>
            </a:ext>
          </a:extLst>
        </xdr:cNvPr>
        <xdr:cNvCxnSpPr/>
      </xdr:nvCxnSpPr>
      <xdr:spPr>
        <a:xfrm flipV="1">
          <a:off x="22160864" y="6124956"/>
          <a:ext cx="0" cy="90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6875</xdr:rowOff>
    </xdr:from>
    <xdr:ext cx="469744" cy="259045"/>
    <xdr:sp macro="" textlink="">
      <xdr:nvSpPr>
        <xdr:cNvPr id="285" name="【認定こども園・幼稚園・保育所】&#10;一人当たり面積最小値テキスト">
          <a:extLst>
            <a:ext uri="{FF2B5EF4-FFF2-40B4-BE49-F238E27FC236}">
              <a16:creationId xmlns:a16="http://schemas.microsoft.com/office/drawing/2014/main" id="{00000000-0008-0000-0D00-00001D010000}"/>
            </a:ext>
          </a:extLst>
        </xdr:cNvPr>
        <xdr:cNvSpPr txBox="1"/>
      </xdr:nvSpPr>
      <xdr:spPr>
        <a:xfrm>
          <a:off x="22250400" y="70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3048</xdr:rowOff>
    </xdr:from>
    <xdr:to>
      <xdr:col>32</xdr:col>
      <xdr:colOff>276225</xdr:colOff>
      <xdr:row>41</xdr:row>
      <xdr:rowOff>3048</xdr:rowOff>
    </xdr:to>
    <xdr:cxnSp macro="">
      <xdr:nvCxnSpPr>
        <xdr:cNvPr id="286" name="直線コネクタ 285">
          <a:extLst>
            <a:ext uri="{FF2B5EF4-FFF2-40B4-BE49-F238E27FC236}">
              <a16:creationId xmlns:a16="http://schemas.microsoft.com/office/drawing/2014/main" id="{00000000-0008-0000-0D00-00001E010000}"/>
            </a:ext>
          </a:extLst>
        </xdr:cNvPr>
        <xdr:cNvCxnSpPr/>
      </xdr:nvCxnSpPr>
      <xdr:spPr>
        <a:xfrm>
          <a:off x="22072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70883</xdr:rowOff>
    </xdr:from>
    <xdr:ext cx="469744" cy="259045"/>
    <xdr:sp macro="" textlink="">
      <xdr:nvSpPr>
        <xdr:cNvPr id="287" name="【認定こども園・幼稚園・保育所】&#10;一人当たり面積最大値テキスト">
          <a:extLst>
            <a:ext uri="{FF2B5EF4-FFF2-40B4-BE49-F238E27FC236}">
              <a16:creationId xmlns:a16="http://schemas.microsoft.com/office/drawing/2014/main" id="{00000000-0008-0000-0D00-00001F010000}"/>
            </a:ext>
          </a:extLst>
        </xdr:cNvPr>
        <xdr:cNvSpPr txBox="1"/>
      </xdr:nvSpPr>
      <xdr:spPr>
        <a:xfrm>
          <a:off x="22250400" y="59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35</xdr:row>
      <xdr:rowOff>124206</xdr:rowOff>
    </xdr:from>
    <xdr:to>
      <xdr:col>32</xdr:col>
      <xdr:colOff>276225</xdr:colOff>
      <xdr:row>35</xdr:row>
      <xdr:rowOff>124206</xdr:rowOff>
    </xdr:to>
    <xdr:cxnSp macro="">
      <xdr:nvCxnSpPr>
        <xdr:cNvPr id="288" name="直線コネクタ 287">
          <a:extLst>
            <a:ext uri="{FF2B5EF4-FFF2-40B4-BE49-F238E27FC236}">
              <a16:creationId xmlns:a16="http://schemas.microsoft.com/office/drawing/2014/main" id="{00000000-0008-0000-0D00-000020010000}"/>
            </a:ext>
          </a:extLst>
        </xdr:cNvPr>
        <xdr:cNvCxnSpPr/>
      </xdr:nvCxnSpPr>
      <xdr:spPr>
        <a:xfrm>
          <a:off x="22072600" y="612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72407</xdr:rowOff>
    </xdr:from>
    <xdr:ext cx="469744" cy="259045"/>
    <xdr:sp macro="" textlink="">
      <xdr:nvSpPr>
        <xdr:cNvPr id="289" name="【認定こども園・幼稚園・保育所】&#10;一人当たり面積平均値テキスト">
          <a:extLst>
            <a:ext uri="{FF2B5EF4-FFF2-40B4-BE49-F238E27FC236}">
              <a16:creationId xmlns:a16="http://schemas.microsoft.com/office/drawing/2014/main" id="{00000000-0008-0000-0D00-000021010000}"/>
            </a:ext>
          </a:extLst>
        </xdr:cNvPr>
        <xdr:cNvSpPr txBox="1"/>
      </xdr:nvSpPr>
      <xdr:spPr>
        <a:xfrm>
          <a:off x="22250400" y="641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93980</xdr:rowOff>
    </xdr:from>
    <xdr:to>
      <xdr:col>32</xdr:col>
      <xdr:colOff>238125</xdr:colOff>
      <xdr:row>38</xdr:row>
      <xdr:rowOff>24130</xdr:rowOff>
    </xdr:to>
    <xdr:sp macro="" textlink="">
      <xdr:nvSpPr>
        <xdr:cNvPr id="290" name="フローチャート : 判断 289">
          <a:extLst>
            <a:ext uri="{FF2B5EF4-FFF2-40B4-BE49-F238E27FC236}">
              <a16:creationId xmlns:a16="http://schemas.microsoft.com/office/drawing/2014/main" id="{00000000-0008-0000-0D00-000022010000}"/>
            </a:ext>
          </a:extLst>
        </xdr:cNvPr>
        <xdr:cNvSpPr/>
      </xdr:nvSpPr>
      <xdr:spPr>
        <a:xfrm>
          <a:off x="22110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160274</xdr:rowOff>
    </xdr:from>
    <xdr:to>
      <xdr:col>31</xdr:col>
      <xdr:colOff>85725</xdr:colOff>
      <xdr:row>38</xdr:row>
      <xdr:rowOff>90424</xdr:rowOff>
    </xdr:to>
    <xdr:sp macro="" textlink="">
      <xdr:nvSpPr>
        <xdr:cNvPr id="291" name="フローチャート : 判断 290">
          <a:extLst>
            <a:ext uri="{FF2B5EF4-FFF2-40B4-BE49-F238E27FC236}">
              <a16:creationId xmlns:a16="http://schemas.microsoft.com/office/drawing/2014/main" id="{00000000-0008-0000-0D00-000023010000}"/>
            </a:ext>
          </a:extLst>
        </xdr:cNvPr>
        <xdr:cNvSpPr/>
      </xdr:nvSpPr>
      <xdr:spPr>
        <a:xfrm>
          <a:off x="21272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D00-00002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D00-00002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00000000-0008-0000-0D00-00002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00000000-0008-0000-0D00-00002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00000000-0008-0000-0D00-00002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84836</xdr:rowOff>
    </xdr:from>
    <xdr:to>
      <xdr:col>31</xdr:col>
      <xdr:colOff>85725</xdr:colOff>
      <xdr:row>34</xdr:row>
      <xdr:rowOff>14986</xdr:rowOff>
    </xdr:to>
    <xdr:sp macro="" textlink="">
      <xdr:nvSpPr>
        <xdr:cNvPr id="297" name="円/楕円 296">
          <a:extLst>
            <a:ext uri="{FF2B5EF4-FFF2-40B4-BE49-F238E27FC236}">
              <a16:creationId xmlns:a16="http://schemas.microsoft.com/office/drawing/2014/main" id="{00000000-0008-0000-0D00-000029010000}"/>
            </a:ext>
          </a:extLst>
        </xdr:cNvPr>
        <xdr:cNvSpPr/>
      </xdr:nvSpPr>
      <xdr:spPr>
        <a:xfrm>
          <a:off x="212725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81551</xdr:rowOff>
    </xdr:from>
    <xdr:ext cx="469744" cy="259045"/>
    <xdr:sp macro="" textlink="">
      <xdr:nvSpPr>
        <xdr:cNvPr id="298" name="n_1aveValue【認定こども園・幼稚園・保育所】&#10;一人当たり面積">
          <a:extLst>
            <a:ext uri="{FF2B5EF4-FFF2-40B4-BE49-F238E27FC236}">
              <a16:creationId xmlns:a16="http://schemas.microsoft.com/office/drawing/2014/main" id="{00000000-0008-0000-0D00-00002A010000}"/>
            </a:ext>
          </a:extLst>
        </xdr:cNvPr>
        <xdr:cNvSpPr txBox="1"/>
      </xdr:nvSpPr>
      <xdr:spPr>
        <a:xfrm>
          <a:off x="210757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31513</xdr:rowOff>
    </xdr:from>
    <xdr:ext cx="469744" cy="259045"/>
    <xdr:sp macro="" textlink="">
      <xdr:nvSpPr>
        <xdr:cNvPr id="299" name="n_1mainValue【認定こども園・幼稚園・保育所】&#10;一人当たり面積">
          <a:extLst>
            <a:ext uri="{FF2B5EF4-FFF2-40B4-BE49-F238E27FC236}">
              <a16:creationId xmlns:a16="http://schemas.microsoft.com/office/drawing/2014/main" id="{00000000-0008-0000-0D00-00002B010000}"/>
            </a:ext>
          </a:extLst>
        </xdr:cNvPr>
        <xdr:cNvSpPr txBox="1"/>
      </xdr:nvSpPr>
      <xdr:spPr>
        <a:xfrm>
          <a:off x="21075727" y="551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a:extLst>
            <a:ext uri="{FF2B5EF4-FFF2-40B4-BE49-F238E27FC236}">
              <a16:creationId xmlns:a16="http://schemas.microsoft.com/office/drawing/2014/main" id="{00000000-0008-0000-0D00-00002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a:extLst>
            <a:ext uri="{FF2B5EF4-FFF2-40B4-BE49-F238E27FC236}">
              <a16:creationId xmlns:a16="http://schemas.microsoft.com/office/drawing/2014/main" id="{00000000-0008-0000-0D00-00002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a:extLst>
            <a:ext uri="{FF2B5EF4-FFF2-40B4-BE49-F238E27FC236}">
              <a16:creationId xmlns:a16="http://schemas.microsoft.com/office/drawing/2014/main" id="{00000000-0008-0000-0D00-00002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a:extLst>
            <a:ext uri="{FF2B5EF4-FFF2-40B4-BE49-F238E27FC236}">
              <a16:creationId xmlns:a16="http://schemas.microsoft.com/office/drawing/2014/main" id="{00000000-0008-0000-0D00-00002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a:extLst>
            <a:ext uri="{FF2B5EF4-FFF2-40B4-BE49-F238E27FC236}">
              <a16:creationId xmlns:a16="http://schemas.microsoft.com/office/drawing/2014/main" id="{00000000-0008-0000-0D00-00003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a:extLst>
            <a:ext uri="{FF2B5EF4-FFF2-40B4-BE49-F238E27FC236}">
              <a16:creationId xmlns:a16="http://schemas.microsoft.com/office/drawing/2014/main" id="{00000000-0008-0000-0D00-00003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a:extLst>
            <a:ext uri="{FF2B5EF4-FFF2-40B4-BE49-F238E27FC236}">
              <a16:creationId xmlns:a16="http://schemas.microsoft.com/office/drawing/2014/main" id="{00000000-0008-0000-0D00-00003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a:extLst>
            <a:ext uri="{FF2B5EF4-FFF2-40B4-BE49-F238E27FC236}">
              <a16:creationId xmlns:a16="http://schemas.microsoft.com/office/drawing/2014/main" id="{00000000-0008-0000-0D00-00003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a:extLst>
            <a:ext uri="{FF2B5EF4-FFF2-40B4-BE49-F238E27FC236}">
              <a16:creationId xmlns:a16="http://schemas.microsoft.com/office/drawing/2014/main" id="{00000000-0008-0000-0D00-00003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a:extLst>
            <a:ext uri="{FF2B5EF4-FFF2-40B4-BE49-F238E27FC236}">
              <a16:creationId xmlns:a16="http://schemas.microsoft.com/office/drawing/2014/main" id="{00000000-0008-0000-0D00-00003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10" name="直線コネクタ 309">
          <a:extLst>
            <a:ext uri="{FF2B5EF4-FFF2-40B4-BE49-F238E27FC236}">
              <a16:creationId xmlns:a16="http://schemas.microsoft.com/office/drawing/2014/main" id="{00000000-0008-0000-0D00-00003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11" name="テキスト ボックス 310">
          <a:extLst>
            <a:ext uri="{FF2B5EF4-FFF2-40B4-BE49-F238E27FC236}">
              <a16:creationId xmlns:a16="http://schemas.microsoft.com/office/drawing/2014/main" id="{00000000-0008-0000-0D00-00003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2" name="直線コネクタ 311">
          <a:extLst>
            <a:ext uri="{FF2B5EF4-FFF2-40B4-BE49-F238E27FC236}">
              <a16:creationId xmlns:a16="http://schemas.microsoft.com/office/drawing/2014/main" id="{00000000-0008-0000-0D00-00003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3" name="テキスト ボックス 312">
          <a:extLst>
            <a:ext uri="{FF2B5EF4-FFF2-40B4-BE49-F238E27FC236}">
              <a16:creationId xmlns:a16="http://schemas.microsoft.com/office/drawing/2014/main" id="{00000000-0008-0000-0D00-00003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4" name="直線コネクタ 313">
          <a:extLst>
            <a:ext uri="{FF2B5EF4-FFF2-40B4-BE49-F238E27FC236}">
              <a16:creationId xmlns:a16="http://schemas.microsoft.com/office/drawing/2014/main" id="{00000000-0008-0000-0D00-00003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5" name="テキスト ボックス 314">
          <a:extLst>
            <a:ext uri="{FF2B5EF4-FFF2-40B4-BE49-F238E27FC236}">
              <a16:creationId xmlns:a16="http://schemas.microsoft.com/office/drawing/2014/main" id="{00000000-0008-0000-0D00-00003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6" name="直線コネクタ 315">
          <a:extLst>
            <a:ext uri="{FF2B5EF4-FFF2-40B4-BE49-F238E27FC236}">
              <a16:creationId xmlns:a16="http://schemas.microsoft.com/office/drawing/2014/main" id="{00000000-0008-0000-0D00-00003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7" name="テキスト ボックス 316">
          <a:extLst>
            <a:ext uri="{FF2B5EF4-FFF2-40B4-BE49-F238E27FC236}">
              <a16:creationId xmlns:a16="http://schemas.microsoft.com/office/drawing/2014/main" id="{00000000-0008-0000-0D00-00003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8" name="直線コネクタ 317">
          <a:extLst>
            <a:ext uri="{FF2B5EF4-FFF2-40B4-BE49-F238E27FC236}">
              <a16:creationId xmlns:a16="http://schemas.microsoft.com/office/drawing/2014/main" id="{00000000-0008-0000-0D00-00003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9" name="テキスト ボックス 318">
          <a:extLst>
            <a:ext uri="{FF2B5EF4-FFF2-40B4-BE49-F238E27FC236}">
              <a16:creationId xmlns:a16="http://schemas.microsoft.com/office/drawing/2014/main" id="{00000000-0008-0000-0D00-00003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0" name="直線コネクタ 319">
          <a:extLst>
            <a:ext uri="{FF2B5EF4-FFF2-40B4-BE49-F238E27FC236}">
              <a16:creationId xmlns:a16="http://schemas.microsoft.com/office/drawing/2014/main" id="{00000000-0008-0000-0D00-00004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21" name="テキスト ボックス 320">
          <a:extLst>
            <a:ext uri="{FF2B5EF4-FFF2-40B4-BE49-F238E27FC236}">
              <a16:creationId xmlns:a16="http://schemas.microsoft.com/office/drawing/2014/main" id="{00000000-0008-0000-0D00-00004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a:extLst>
            <a:ext uri="{FF2B5EF4-FFF2-40B4-BE49-F238E27FC236}">
              <a16:creationId xmlns:a16="http://schemas.microsoft.com/office/drawing/2014/main" id="{00000000-0008-0000-0D00-00004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3" name="テキスト ボックス 322">
          <a:extLst>
            <a:ext uri="{FF2B5EF4-FFF2-40B4-BE49-F238E27FC236}">
              <a16:creationId xmlns:a16="http://schemas.microsoft.com/office/drawing/2014/main" id="{00000000-0008-0000-0D00-00004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学校施設】&#10;有形固定資産減価償却率グラフ枠">
          <a:extLst>
            <a:ext uri="{FF2B5EF4-FFF2-40B4-BE49-F238E27FC236}">
              <a16:creationId xmlns:a16="http://schemas.microsoft.com/office/drawing/2014/main" id="{00000000-0008-0000-0D00-00004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25" name="直線コネクタ 324">
          <a:extLst>
            <a:ext uri="{FF2B5EF4-FFF2-40B4-BE49-F238E27FC236}">
              <a16:creationId xmlns:a16="http://schemas.microsoft.com/office/drawing/2014/main" id="{00000000-0008-0000-0D00-000045010000}"/>
            </a:ext>
          </a:extLst>
        </xdr:cNvPr>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26" name="【学校施設】&#10;有形固定資産減価償却率最小値テキスト">
          <a:extLst>
            <a:ext uri="{FF2B5EF4-FFF2-40B4-BE49-F238E27FC236}">
              <a16:creationId xmlns:a16="http://schemas.microsoft.com/office/drawing/2014/main" id="{00000000-0008-0000-0D00-000046010000}"/>
            </a:ext>
          </a:extLst>
        </xdr:cNvPr>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27" name="直線コネクタ 326">
          <a:extLst>
            <a:ext uri="{FF2B5EF4-FFF2-40B4-BE49-F238E27FC236}">
              <a16:creationId xmlns:a16="http://schemas.microsoft.com/office/drawing/2014/main" id="{00000000-0008-0000-0D00-000047010000}"/>
            </a:ext>
          </a:extLst>
        </xdr:cNvPr>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28" name="【学校施設】&#10;有形固定資産減価償却率最大値テキスト">
          <a:extLst>
            <a:ext uri="{FF2B5EF4-FFF2-40B4-BE49-F238E27FC236}">
              <a16:creationId xmlns:a16="http://schemas.microsoft.com/office/drawing/2014/main" id="{00000000-0008-0000-0D00-000048010000}"/>
            </a:ext>
          </a:extLst>
        </xdr:cNvPr>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29" name="直線コネクタ 328">
          <a:extLst>
            <a:ext uri="{FF2B5EF4-FFF2-40B4-BE49-F238E27FC236}">
              <a16:creationId xmlns:a16="http://schemas.microsoft.com/office/drawing/2014/main" id="{00000000-0008-0000-0D00-000049010000}"/>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30" name="【学校施設】&#10;有形固定資産減価償却率平均値テキスト">
          <a:extLst>
            <a:ext uri="{FF2B5EF4-FFF2-40B4-BE49-F238E27FC236}">
              <a16:creationId xmlns:a16="http://schemas.microsoft.com/office/drawing/2014/main" id="{00000000-0008-0000-0D00-00004A010000}"/>
            </a:ext>
          </a:extLst>
        </xdr:cNvPr>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31" name="フローチャート : 判断 330">
          <a:extLst>
            <a:ext uri="{FF2B5EF4-FFF2-40B4-BE49-F238E27FC236}">
              <a16:creationId xmlns:a16="http://schemas.microsoft.com/office/drawing/2014/main" id="{00000000-0008-0000-0D00-00004B010000}"/>
            </a:ext>
          </a:extLst>
        </xdr:cNvPr>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84727</xdr:rowOff>
    </xdr:from>
    <xdr:to>
      <xdr:col>22</xdr:col>
      <xdr:colOff>415925</xdr:colOff>
      <xdr:row>60</xdr:row>
      <xdr:rowOff>14877</xdr:rowOff>
    </xdr:to>
    <xdr:sp macro="" textlink="">
      <xdr:nvSpPr>
        <xdr:cNvPr id="332" name="フローチャート : 判断 331">
          <a:extLst>
            <a:ext uri="{FF2B5EF4-FFF2-40B4-BE49-F238E27FC236}">
              <a16:creationId xmlns:a16="http://schemas.microsoft.com/office/drawing/2014/main" id="{00000000-0008-0000-0D00-00004C01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00000000-0008-0000-0D00-00004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D00-00004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00000000-0008-0000-0D00-00004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0000000-0008-0000-0D00-00005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a:extLst>
            <a:ext uri="{FF2B5EF4-FFF2-40B4-BE49-F238E27FC236}">
              <a16:creationId xmlns:a16="http://schemas.microsoft.com/office/drawing/2014/main" id="{00000000-0008-0000-0D00-00005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133713</xdr:rowOff>
    </xdr:from>
    <xdr:to>
      <xdr:col>22</xdr:col>
      <xdr:colOff>415925</xdr:colOff>
      <xdr:row>57</xdr:row>
      <xdr:rowOff>63863</xdr:rowOff>
    </xdr:to>
    <xdr:sp macro="" textlink="">
      <xdr:nvSpPr>
        <xdr:cNvPr id="338" name="円/楕円 337">
          <a:extLst>
            <a:ext uri="{FF2B5EF4-FFF2-40B4-BE49-F238E27FC236}">
              <a16:creationId xmlns:a16="http://schemas.microsoft.com/office/drawing/2014/main" id="{00000000-0008-0000-0D00-000052010000}"/>
            </a:ext>
          </a:extLst>
        </xdr:cNvPr>
        <xdr:cNvSpPr/>
      </xdr:nvSpPr>
      <xdr:spPr>
        <a:xfrm>
          <a:off x="15430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6004</xdr:rowOff>
    </xdr:from>
    <xdr:ext cx="405111" cy="259045"/>
    <xdr:sp macro="" textlink="">
      <xdr:nvSpPr>
        <xdr:cNvPr id="339" name="n_1aveValue【学校施設】&#10;有形固定資産減価償却率">
          <a:extLst>
            <a:ext uri="{FF2B5EF4-FFF2-40B4-BE49-F238E27FC236}">
              <a16:creationId xmlns:a16="http://schemas.microsoft.com/office/drawing/2014/main" id="{00000000-0008-0000-0D00-000053010000}"/>
            </a:ext>
          </a:extLst>
        </xdr:cNvPr>
        <xdr:cNvSpPr txBox="1"/>
      </xdr:nvSpPr>
      <xdr:spPr>
        <a:xfrm>
          <a:off x="15266043"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80390</xdr:rowOff>
    </xdr:from>
    <xdr:ext cx="405111" cy="259045"/>
    <xdr:sp macro="" textlink="">
      <xdr:nvSpPr>
        <xdr:cNvPr id="340" name="n_1mainValue【学校施設】&#10;有形固定資産減価償却率">
          <a:extLst>
            <a:ext uri="{FF2B5EF4-FFF2-40B4-BE49-F238E27FC236}">
              <a16:creationId xmlns:a16="http://schemas.microsoft.com/office/drawing/2014/main" id="{00000000-0008-0000-0D00-000054010000}"/>
            </a:ext>
          </a:extLst>
        </xdr:cNvPr>
        <xdr:cNvSpPr txBox="1"/>
      </xdr:nvSpPr>
      <xdr:spPr>
        <a:xfrm>
          <a:off x="15266043"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a:extLst>
            <a:ext uri="{FF2B5EF4-FFF2-40B4-BE49-F238E27FC236}">
              <a16:creationId xmlns:a16="http://schemas.microsoft.com/office/drawing/2014/main" id="{00000000-0008-0000-0D00-00005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a:extLst>
            <a:ext uri="{FF2B5EF4-FFF2-40B4-BE49-F238E27FC236}">
              <a16:creationId xmlns:a16="http://schemas.microsoft.com/office/drawing/2014/main" id="{00000000-0008-0000-0D00-00005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a:extLst>
            <a:ext uri="{FF2B5EF4-FFF2-40B4-BE49-F238E27FC236}">
              <a16:creationId xmlns:a16="http://schemas.microsoft.com/office/drawing/2014/main" id="{00000000-0008-0000-0D00-00005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a:extLst>
            <a:ext uri="{FF2B5EF4-FFF2-40B4-BE49-F238E27FC236}">
              <a16:creationId xmlns:a16="http://schemas.microsoft.com/office/drawing/2014/main" id="{00000000-0008-0000-0D00-00005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a:extLst>
            <a:ext uri="{FF2B5EF4-FFF2-40B4-BE49-F238E27FC236}">
              <a16:creationId xmlns:a16="http://schemas.microsoft.com/office/drawing/2014/main" id="{00000000-0008-0000-0D00-00005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a:extLst>
            <a:ext uri="{FF2B5EF4-FFF2-40B4-BE49-F238E27FC236}">
              <a16:creationId xmlns:a16="http://schemas.microsoft.com/office/drawing/2014/main" id="{00000000-0008-0000-0D00-00005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a:extLst>
            <a:ext uri="{FF2B5EF4-FFF2-40B4-BE49-F238E27FC236}">
              <a16:creationId xmlns:a16="http://schemas.microsoft.com/office/drawing/2014/main" id="{00000000-0008-0000-0D00-00005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a:extLst>
            <a:ext uri="{FF2B5EF4-FFF2-40B4-BE49-F238E27FC236}">
              <a16:creationId xmlns:a16="http://schemas.microsoft.com/office/drawing/2014/main" id="{00000000-0008-0000-0D00-00005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a:extLst>
            <a:ext uri="{FF2B5EF4-FFF2-40B4-BE49-F238E27FC236}">
              <a16:creationId xmlns:a16="http://schemas.microsoft.com/office/drawing/2014/main" id="{00000000-0008-0000-0D00-00005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a:extLst>
            <a:ext uri="{FF2B5EF4-FFF2-40B4-BE49-F238E27FC236}">
              <a16:creationId xmlns:a16="http://schemas.microsoft.com/office/drawing/2014/main" id="{00000000-0008-0000-0D00-00005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1" name="テキスト ボックス 350">
          <a:extLst>
            <a:ext uri="{FF2B5EF4-FFF2-40B4-BE49-F238E27FC236}">
              <a16:creationId xmlns:a16="http://schemas.microsoft.com/office/drawing/2014/main" id="{00000000-0008-0000-0D00-00005F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2" name="直線コネクタ 351">
          <a:extLst>
            <a:ext uri="{FF2B5EF4-FFF2-40B4-BE49-F238E27FC236}">
              <a16:creationId xmlns:a16="http://schemas.microsoft.com/office/drawing/2014/main" id="{00000000-0008-0000-0D00-000060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3" name="テキスト ボックス 352">
          <a:extLst>
            <a:ext uri="{FF2B5EF4-FFF2-40B4-BE49-F238E27FC236}">
              <a16:creationId xmlns:a16="http://schemas.microsoft.com/office/drawing/2014/main" id="{00000000-0008-0000-0D00-000061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4" name="直線コネクタ 353">
          <a:extLst>
            <a:ext uri="{FF2B5EF4-FFF2-40B4-BE49-F238E27FC236}">
              <a16:creationId xmlns:a16="http://schemas.microsoft.com/office/drawing/2014/main" id="{00000000-0008-0000-0D00-000062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5" name="テキスト ボックス 354">
          <a:extLst>
            <a:ext uri="{FF2B5EF4-FFF2-40B4-BE49-F238E27FC236}">
              <a16:creationId xmlns:a16="http://schemas.microsoft.com/office/drawing/2014/main" id="{00000000-0008-0000-0D00-000063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6" name="直線コネクタ 355">
          <a:extLst>
            <a:ext uri="{FF2B5EF4-FFF2-40B4-BE49-F238E27FC236}">
              <a16:creationId xmlns:a16="http://schemas.microsoft.com/office/drawing/2014/main" id="{00000000-0008-0000-0D00-000064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7" name="テキスト ボックス 356">
          <a:extLst>
            <a:ext uri="{FF2B5EF4-FFF2-40B4-BE49-F238E27FC236}">
              <a16:creationId xmlns:a16="http://schemas.microsoft.com/office/drawing/2014/main" id="{00000000-0008-0000-0D00-000065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8" name="直線コネクタ 357">
          <a:extLst>
            <a:ext uri="{FF2B5EF4-FFF2-40B4-BE49-F238E27FC236}">
              <a16:creationId xmlns:a16="http://schemas.microsoft.com/office/drawing/2014/main" id="{00000000-0008-0000-0D00-000066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9" name="テキスト ボックス 358">
          <a:extLst>
            <a:ext uri="{FF2B5EF4-FFF2-40B4-BE49-F238E27FC236}">
              <a16:creationId xmlns:a16="http://schemas.microsoft.com/office/drawing/2014/main" id="{00000000-0008-0000-0D00-000067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a:extLst>
            <a:ext uri="{FF2B5EF4-FFF2-40B4-BE49-F238E27FC236}">
              <a16:creationId xmlns:a16="http://schemas.microsoft.com/office/drawing/2014/main" id="{00000000-0008-0000-0D00-00006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a:extLst>
            <a:ext uri="{FF2B5EF4-FFF2-40B4-BE49-F238E27FC236}">
              <a16:creationId xmlns:a16="http://schemas.microsoft.com/office/drawing/2014/main" id="{00000000-0008-0000-0D00-000069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a:extLst>
            <a:ext uri="{FF2B5EF4-FFF2-40B4-BE49-F238E27FC236}">
              <a16:creationId xmlns:a16="http://schemas.microsoft.com/office/drawing/2014/main" id="{00000000-0008-0000-0D00-00006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363" name="直線コネクタ 362">
          <a:extLst>
            <a:ext uri="{FF2B5EF4-FFF2-40B4-BE49-F238E27FC236}">
              <a16:creationId xmlns:a16="http://schemas.microsoft.com/office/drawing/2014/main" id="{00000000-0008-0000-0D00-00006B010000}"/>
            </a:ext>
          </a:extLst>
        </xdr:cNvPr>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364" name="【学校施設】&#10;一人当たり面積最小値テキスト">
          <a:extLst>
            <a:ext uri="{FF2B5EF4-FFF2-40B4-BE49-F238E27FC236}">
              <a16:creationId xmlns:a16="http://schemas.microsoft.com/office/drawing/2014/main" id="{00000000-0008-0000-0D00-00006C010000}"/>
            </a:ext>
          </a:extLst>
        </xdr:cNvPr>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365" name="直線コネクタ 364">
          <a:extLst>
            <a:ext uri="{FF2B5EF4-FFF2-40B4-BE49-F238E27FC236}">
              <a16:creationId xmlns:a16="http://schemas.microsoft.com/office/drawing/2014/main" id="{00000000-0008-0000-0D00-00006D010000}"/>
            </a:ext>
          </a:extLst>
        </xdr:cNvPr>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366" name="【学校施設】&#10;一人当たり面積最大値テキスト">
          <a:extLst>
            <a:ext uri="{FF2B5EF4-FFF2-40B4-BE49-F238E27FC236}">
              <a16:creationId xmlns:a16="http://schemas.microsoft.com/office/drawing/2014/main" id="{00000000-0008-0000-0D00-00006E010000}"/>
            </a:ext>
          </a:extLst>
        </xdr:cNvPr>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367" name="直線コネクタ 366">
          <a:extLst>
            <a:ext uri="{FF2B5EF4-FFF2-40B4-BE49-F238E27FC236}">
              <a16:creationId xmlns:a16="http://schemas.microsoft.com/office/drawing/2014/main" id="{00000000-0008-0000-0D00-00006F010000}"/>
            </a:ext>
          </a:extLst>
        </xdr:cNvPr>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368" name="【学校施設】&#10;一人当たり面積平均値テキスト">
          <a:extLst>
            <a:ext uri="{FF2B5EF4-FFF2-40B4-BE49-F238E27FC236}">
              <a16:creationId xmlns:a16="http://schemas.microsoft.com/office/drawing/2014/main" id="{00000000-0008-0000-0D00-000070010000}"/>
            </a:ext>
          </a:extLst>
        </xdr:cNvPr>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369" name="フローチャート : 判断 368">
          <a:extLst>
            <a:ext uri="{FF2B5EF4-FFF2-40B4-BE49-F238E27FC236}">
              <a16:creationId xmlns:a16="http://schemas.microsoft.com/office/drawing/2014/main" id="{00000000-0008-0000-0D00-000071010000}"/>
            </a:ext>
          </a:extLst>
        </xdr:cNvPr>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167284</xdr:rowOff>
    </xdr:from>
    <xdr:to>
      <xdr:col>31</xdr:col>
      <xdr:colOff>85725</xdr:colOff>
      <xdr:row>60</xdr:row>
      <xdr:rowOff>97434</xdr:rowOff>
    </xdr:to>
    <xdr:sp macro="" textlink="">
      <xdr:nvSpPr>
        <xdr:cNvPr id="370" name="フローチャート : 判断 369">
          <a:extLst>
            <a:ext uri="{FF2B5EF4-FFF2-40B4-BE49-F238E27FC236}">
              <a16:creationId xmlns:a16="http://schemas.microsoft.com/office/drawing/2014/main" id="{00000000-0008-0000-0D00-000072010000}"/>
            </a:ext>
          </a:extLst>
        </xdr:cNvPr>
        <xdr:cNvSpPr/>
      </xdr:nvSpPr>
      <xdr:spPr>
        <a:xfrm>
          <a:off x="21272500" y="1028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D00-00007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D00-00007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D00-00007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D00-00007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D00-00007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43383</xdr:rowOff>
    </xdr:from>
    <xdr:to>
      <xdr:col>31</xdr:col>
      <xdr:colOff>85725</xdr:colOff>
      <xdr:row>61</xdr:row>
      <xdr:rowOff>144983</xdr:rowOff>
    </xdr:to>
    <xdr:sp macro="" textlink="">
      <xdr:nvSpPr>
        <xdr:cNvPr id="376" name="円/楕円 375">
          <a:extLst>
            <a:ext uri="{FF2B5EF4-FFF2-40B4-BE49-F238E27FC236}">
              <a16:creationId xmlns:a16="http://schemas.microsoft.com/office/drawing/2014/main" id="{00000000-0008-0000-0D00-000078010000}"/>
            </a:ext>
          </a:extLst>
        </xdr:cNvPr>
        <xdr:cNvSpPr/>
      </xdr:nvSpPr>
      <xdr:spPr>
        <a:xfrm>
          <a:off x="21272500" y="105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113961</xdr:rowOff>
    </xdr:from>
    <xdr:ext cx="469744" cy="259045"/>
    <xdr:sp macro="" textlink="">
      <xdr:nvSpPr>
        <xdr:cNvPr id="377" name="n_1aveValue【学校施設】&#10;一人当たり面積">
          <a:extLst>
            <a:ext uri="{FF2B5EF4-FFF2-40B4-BE49-F238E27FC236}">
              <a16:creationId xmlns:a16="http://schemas.microsoft.com/office/drawing/2014/main" id="{00000000-0008-0000-0D00-000079010000}"/>
            </a:ext>
          </a:extLst>
        </xdr:cNvPr>
        <xdr:cNvSpPr txBox="1"/>
      </xdr:nvSpPr>
      <xdr:spPr>
        <a:xfrm>
          <a:off x="21075727"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136110</xdr:rowOff>
    </xdr:from>
    <xdr:ext cx="469744" cy="259045"/>
    <xdr:sp macro="" textlink="">
      <xdr:nvSpPr>
        <xdr:cNvPr id="378" name="n_1mainValue【学校施設】&#10;一人当たり面積">
          <a:extLst>
            <a:ext uri="{FF2B5EF4-FFF2-40B4-BE49-F238E27FC236}">
              <a16:creationId xmlns:a16="http://schemas.microsoft.com/office/drawing/2014/main" id="{00000000-0008-0000-0D00-00007A010000}"/>
            </a:ext>
          </a:extLst>
        </xdr:cNvPr>
        <xdr:cNvSpPr txBox="1"/>
      </xdr:nvSpPr>
      <xdr:spPr>
        <a:xfrm>
          <a:off x="21075727" y="105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a:extLst>
            <a:ext uri="{FF2B5EF4-FFF2-40B4-BE49-F238E27FC236}">
              <a16:creationId xmlns:a16="http://schemas.microsoft.com/office/drawing/2014/main" id="{00000000-0008-0000-0D00-00007B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a:extLst>
            <a:ext uri="{FF2B5EF4-FFF2-40B4-BE49-F238E27FC236}">
              <a16:creationId xmlns:a16="http://schemas.microsoft.com/office/drawing/2014/main" id="{00000000-0008-0000-0D00-00007C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a:extLst>
            <a:ext uri="{FF2B5EF4-FFF2-40B4-BE49-F238E27FC236}">
              <a16:creationId xmlns:a16="http://schemas.microsoft.com/office/drawing/2014/main" id="{00000000-0008-0000-0D00-00007D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a:extLst>
            <a:ext uri="{FF2B5EF4-FFF2-40B4-BE49-F238E27FC236}">
              <a16:creationId xmlns:a16="http://schemas.microsoft.com/office/drawing/2014/main" id="{00000000-0008-0000-0D00-00007E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a:extLst>
            <a:ext uri="{FF2B5EF4-FFF2-40B4-BE49-F238E27FC236}">
              <a16:creationId xmlns:a16="http://schemas.microsoft.com/office/drawing/2014/main" id="{00000000-0008-0000-0D00-00007F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a:extLst>
            <a:ext uri="{FF2B5EF4-FFF2-40B4-BE49-F238E27FC236}">
              <a16:creationId xmlns:a16="http://schemas.microsoft.com/office/drawing/2014/main" id="{00000000-0008-0000-0D00-000080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a:extLst>
            <a:ext uri="{FF2B5EF4-FFF2-40B4-BE49-F238E27FC236}">
              <a16:creationId xmlns:a16="http://schemas.microsoft.com/office/drawing/2014/main" id="{00000000-0008-0000-0D00-000081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a:extLst>
            <a:ext uri="{FF2B5EF4-FFF2-40B4-BE49-F238E27FC236}">
              <a16:creationId xmlns:a16="http://schemas.microsoft.com/office/drawing/2014/main" id="{00000000-0008-0000-0D00-000082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a:extLst>
            <a:ext uri="{FF2B5EF4-FFF2-40B4-BE49-F238E27FC236}">
              <a16:creationId xmlns:a16="http://schemas.microsoft.com/office/drawing/2014/main" id="{00000000-0008-0000-0D00-00008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a:extLst>
            <a:ext uri="{FF2B5EF4-FFF2-40B4-BE49-F238E27FC236}">
              <a16:creationId xmlns:a16="http://schemas.microsoft.com/office/drawing/2014/main" id="{00000000-0008-0000-0D00-00008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a:extLst>
            <a:ext uri="{FF2B5EF4-FFF2-40B4-BE49-F238E27FC236}">
              <a16:creationId xmlns:a16="http://schemas.microsoft.com/office/drawing/2014/main" id="{00000000-0008-0000-0D00-00008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a:extLst>
            <a:ext uri="{FF2B5EF4-FFF2-40B4-BE49-F238E27FC236}">
              <a16:creationId xmlns:a16="http://schemas.microsoft.com/office/drawing/2014/main" id="{00000000-0008-0000-0D00-00008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a:extLst>
            <a:ext uri="{FF2B5EF4-FFF2-40B4-BE49-F238E27FC236}">
              <a16:creationId xmlns:a16="http://schemas.microsoft.com/office/drawing/2014/main" id="{00000000-0008-0000-0D00-00008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a:extLst>
            <a:ext uri="{FF2B5EF4-FFF2-40B4-BE49-F238E27FC236}">
              <a16:creationId xmlns:a16="http://schemas.microsoft.com/office/drawing/2014/main" id="{00000000-0008-0000-0D00-00008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a:extLst>
            <a:ext uri="{FF2B5EF4-FFF2-40B4-BE49-F238E27FC236}">
              <a16:creationId xmlns:a16="http://schemas.microsoft.com/office/drawing/2014/main" id="{00000000-0008-0000-0D00-00008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a:extLst>
            <a:ext uri="{FF2B5EF4-FFF2-40B4-BE49-F238E27FC236}">
              <a16:creationId xmlns:a16="http://schemas.microsoft.com/office/drawing/2014/main" id="{00000000-0008-0000-0D00-00008A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a:extLst>
            <a:ext uri="{FF2B5EF4-FFF2-40B4-BE49-F238E27FC236}">
              <a16:creationId xmlns:a16="http://schemas.microsoft.com/office/drawing/2014/main" id="{00000000-0008-0000-0D00-00008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a:extLst>
            <a:ext uri="{FF2B5EF4-FFF2-40B4-BE49-F238E27FC236}">
              <a16:creationId xmlns:a16="http://schemas.microsoft.com/office/drawing/2014/main" id="{00000000-0008-0000-0D00-00008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a:extLst>
            <a:ext uri="{FF2B5EF4-FFF2-40B4-BE49-F238E27FC236}">
              <a16:creationId xmlns:a16="http://schemas.microsoft.com/office/drawing/2014/main" id="{00000000-0008-0000-0D00-00008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a:extLst>
            <a:ext uri="{FF2B5EF4-FFF2-40B4-BE49-F238E27FC236}">
              <a16:creationId xmlns:a16="http://schemas.microsoft.com/office/drawing/2014/main" id="{00000000-0008-0000-0D00-00008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a:extLst>
            <a:ext uri="{FF2B5EF4-FFF2-40B4-BE49-F238E27FC236}">
              <a16:creationId xmlns:a16="http://schemas.microsoft.com/office/drawing/2014/main" id="{00000000-0008-0000-0D00-00008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a:extLst>
            <a:ext uri="{FF2B5EF4-FFF2-40B4-BE49-F238E27FC236}">
              <a16:creationId xmlns:a16="http://schemas.microsoft.com/office/drawing/2014/main" id="{00000000-0008-0000-0D00-00009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a:extLst>
            <a:ext uri="{FF2B5EF4-FFF2-40B4-BE49-F238E27FC236}">
              <a16:creationId xmlns:a16="http://schemas.microsoft.com/office/drawing/2014/main" id="{00000000-0008-0000-0D00-00009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a:extLst>
            <a:ext uri="{FF2B5EF4-FFF2-40B4-BE49-F238E27FC236}">
              <a16:creationId xmlns:a16="http://schemas.microsoft.com/office/drawing/2014/main" id="{00000000-0008-0000-0D00-00009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a:extLst>
            <a:ext uri="{FF2B5EF4-FFF2-40B4-BE49-F238E27FC236}">
              <a16:creationId xmlns:a16="http://schemas.microsoft.com/office/drawing/2014/main" id="{00000000-0008-0000-0D00-00009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a:extLst>
            <a:ext uri="{FF2B5EF4-FFF2-40B4-BE49-F238E27FC236}">
              <a16:creationId xmlns:a16="http://schemas.microsoft.com/office/drawing/2014/main" id="{00000000-0008-0000-0D00-00009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a:extLst>
            <a:ext uri="{FF2B5EF4-FFF2-40B4-BE49-F238E27FC236}">
              <a16:creationId xmlns:a16="http://schemas.microsoft.com/office/drawing/2014/main" id="{00000000-0008-0000-0D00-000095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a:extLst>
            <a:ext uri="{FF2B5EF4-FFF2-40B4-BE49-F238E27FC236}">
              <a16:creationId xmlns:a16="http://schemas.microsoft.com/office/drawing/2014/main" id="{00000000-0008-0000-0D00-000096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7" name="テキスト ボックス 406">
          <a:extLst>
            <a:ext uri="{FF2B5EF4-FFF2-40B4-BE49-F238E27FC236}">
              <a16:creationId xmlns:a16="http://schemas.microsoft.com/office/drawing/2014/main" id="{00000000-0008-0000-0D00-00009701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a:extLst>
            <a:ext uri="{FF2B5EF4-FFF2-40B4-BE49-F238E27FC236}">
              <a16:creationId xmlns:a16="http://schemas.microsoft.com/office/drawing/2014/main" id="{00000000-0008-0000-0D00-000098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a:extLst>
            <a:ext uri="{FF2B5EF4-FFF2-40B4-BE49-F238E27FC236}">
              <a16:creationId xmlns:a16="http://schemas.microsoft.com/office/drawing/2014/main" id="{00000000-0008-0000-0D00-000099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a:extLst>
            <a:ext uri="{FF2B5EF4-FFF2-40B4-BE49-F238E27FC236}">
              <a16:creationId xmlns:a16="http://schemas.microsoft.com/office/drawing/2014/main" id="{00000000-0008-0000-0D00-00009A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a:extLst>
            <a:ext uri="{FF2B5EF4-FFF2-40B4-BE49-F238E27FC236}">
              <a16:creationId xmlns:a16="http://schemas.microsoft.com/office/drawing/2014/main" id="{00000000-0008-0000-0D00-00009B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a:extLst>
            <a:ext uri="{FF2B5EF4-FFF2-40B4-BE49-F238E27FC236}">
              <a16:creationId xmlns:a16="http://schemas.microsoft.com/office/drawing/2014/main" id="{00000000-0008-0000-0D00-00009C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a:extLst>
            <a:ext uri="{FF2B5EF4-FFF2-40B4-BE49-F238E27FC236}">
              <a16:creationId xmlns:a16="http://schemas.microsoft.com/office/drawing/2014/main" id="{00000000-0008-0000-0D00-00009D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a:extLst>
            <a:ext uri="{FF2B5EF4-FFF2-40B4-BE49-F238E27FC236}">
              <a16:creationId xmlns:a16="http://schemas.microsoft.com/office/drawing/2014/main" id="{00000000-0008-0000-0D00-00009E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a:extLst>
            <a:ext uri="{FF2B5EF4-FFF2-40B4-BE49-F238E27FC236}">
              <a16:creationId xmlns:a16="http://schemas.microsoft.com/office/drawing/2014/main" id="{00000000-0008-0000-0D00-00009F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a:extLst>
            <a:ext uri="{FF2B5EF4-FFF2-40B4-BE49-F238E27FC236}">
              <a16:creationId xmlns:a16="http://schemas.microsoft.com/office/drawing/2014/main" id="{00000000-0008-0000-0D00-0000A0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7" name="テキスト ボックス 416">
          <a:extLst>
            <a:ext uri="{FF2B5EF4-FFF2-40B4-BE49-F238E27FC236}">
              <a16:creationId xmlns:a16="http://schemas.microsoft.com/office/drawing/2014/main" id="{00000000-0008-0000-0D00-0000A101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a:extLst>
            <a:ext uri="{FF2B5EF4-FFF2-40B4-BE49-F238E27FC236}">
              <a16:creationId xmlns:a16="http://schemas.microsoft.com/office/drawing/2014/main" id="{00000000-0008-0000-0D00-0000A2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D00-0000A3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公民館】&#10;有形固定資産減価償却率グラフ枠">
          <a:extLst>
            <a:ext uri="{FF2B5EF4-FFF2-40B4-BE49-F238E27FC236}">
              <a16:creationId xmlns:a16="http://schemas.microsoft.com/office/drawing/2014/main" id="{00000000-0008-0000-0D00-0000A4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21" name="直線コネクタ 420">
          <a:extLst>
            <a:ext uri="{FF2B5EF4-FFF2-40B4-BE49-F238E27FC236}">
              <a16:creationId xmlns:a16="http://schemas.microsoft.com/office/drawing/2014/main" id="{00000000-0008-0000-0D00-0000A5010000}"/>
            </a:ext>
          </a:extLst>
        </xdr:cNvPr>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22" name="【公民館】&#10;有形固定資産減価償却率最小値テキスト">
          <a:extLst>
            <a:ext uri="{FF2B5EF4-FFF2-40B4-BE49-F238E27FC236}">
              <a16:creationId xmlns:a16="http://schemas.microsoft.com/office/drawing/2014/main" id="{00000000-0008-0000-0D00-0000A6010000}"/>
            </a:ext>
          </a:extLst>
        </xdr:cNvPr>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23" name="直線コネクタ 422">
          <a:extLst>
            <a:ext uri="{FF2B5EF4-FFF2-40B4-BE49-F238E27FC236}">
              <a16:creationId xmlns:a16="http://schemas.microsoft.com/office/drawing/2014/main" id="{00000000-0008-0000-0D00-0000A7010000}"/>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24" name="【公民館】&#10;有形固定資産減価償却率最大値テキスト">
          <a:extLst>
            <a:ext uri="{FF2B5EF4-FFF2-40B4-BE49-F238E27FC236}">
              <a16:creationId xmlns:a16="http://schemas.microsoft.com/office/drawing/2014/main" id="{00000000-0008-0000-0D00-0000A8010000}"/>
            </a:ext>
          </a:extLst>
        </xdr:cNvPr>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25" name="直線コネクタ 424">
          <a:extLst>
            <a:ext uri="{FF2B5EF4-FFF2-40B4-BE49-F238E27FC236}">
              <a16:creationId xmlns:a16="http://schemas.microsoft.com/office/drawing/2014/main" id="{00000000-0008-0000-0D00-0000A9010000}"/>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26" name="【公民館】&#10;有形固定資産減価償却率平均値テキスト">
          <a:extLst>
            <a:ext uri="{FF2B5EF4-FFF2-40B4-BE49-F238E27FC236}">
              <a16:creationId xmlns:a16="http://schemas.microsoft.com/office/drawing/2014/main" id="{00000000-0008-0000-0D00-0000AA010000}"/>
            </a:ext>
          </a:extLst>
        </xdr:cNvPr>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27" name="フローチャート : 判断 426">
          <a:extLst>
            <a:ext uri="{FF2B5EF4-FFF2-40B4-BE49-F238E27FC236}">
              <a16:creationId xmlns:a16="http://schemas.microsoft.com/office/drawing/2014/main" id="{00000000-0008-0000-0D00-0000AB010000}"/>
            </a:ext>
          </a:extLst>
        </xdr:cNvPr>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108676</xdr:rowOff>
    </xdr:from>
    <xdr:to>
      <xdr:col>22</xdr:col>
      <xdr:colOff>415925</xdr:colOff>
      <xdr:row>106</xdr:row>
      <xdr:rowOff>38826</xdr:rowOff>
    </xdr:to>
    <xdr:sp macro="" textlink="">
      <xdr:nvSpPr>
        <xdr:cNvPr id="428" name="フローチャート : 判断 427">
          <a:extLst>
            <a:ext uri="{FF2B5EF4-FFF2-40B4-BE49-F238E27FC236}">
              <a16:creationId xmlns:a16="http://schemas.microsoft.com/office/drawing/2014/main" id="{00000000-0008-0000-0D00-0000AC010000}"/>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D00-0000AD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D00-0000AE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D00-0000AF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D00-0000B0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D00-0000B1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156029</xdr:rowOff>
    </xdr:from>
    <xdr:to>
      <xdr:col>22</xdr:col>
      <xdr:colOff>415925</xdr:colOff>
      <xdr:row>107</xdr:row>
      <xdr:rowOff>86179</xdr:rowOff>
    </xdr:to>
    <xdr:sp macro="" textlink="">
      <xdr:nvSpPr>
        <xdr:cNvPr id="434" name="円/楕円 433">
          <a:extLst>
            <a:ext uri="{FF2B5EF4-FFF2-40B4-BE49-F238E27FC236}">
              <a16:creationId xmlns:a16="http://schemas.microsoft.com/office/drawing/2014/main" id="{00000000-0008-0000-0D00-0000B2010000}"/>
            </a:ext>
          </a:extLst>
        </xdr:cNvPr>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55353</xdr:rowOff>
    </xdr:from>
    <xdr:ext cx="405111" cy="259045"/>
    <xdr:sp macro="" textlink="">
      <xdr:nvSpPr>
        <xdr:cNvPr id="435" name="n_1aveValue【公民館】&#10;有形固定資産減価償却率">
          <a:extLst>
            <a:ext uri="{FF2B5EF4-FFF2-40B4-BE49-F238E27FC236}">
              <a16:creationId xmlns:a16="http://schemas.microsoft.com/office/drawing/2014/main" id="{00000000-0008-0000-0D00-0000B3010000}"/>
            </a:ext>
          </a:extLst>
        </xdr:cNvPr>
        <xdr:cNvSpPr txBox="1"/>
      </xdr:nvSpPr>
      <xdr:spPr>
        <a:xfrm>
          <a:off x="15266043"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77306</xdr:rowOff>
    </xdr:from>
    <xdr:ext cx="405111" cy="259045"/>
    <xdr:sp macro="" textlink="">
      <xdr:nvSpPr>
        <xdr:cNvPr id="436" name="n_1mainValue【公民館】&#10;有形固定資産減価償却率">
          <a:extLst>
            <a:ext uri="{FF2B5EF4-FFF2-40B4-BE49-F238E27FC236}">
              <a16:creationId xmlns:a16="http://schemas.microsoft.com/office/drawing/2014/main" id="{00000000-0008-0000-0D00-0000B4010000}"/>
            </a:ext>
          </a:extLst>
        </xdr:cNvPr>
        <xdr:cNvSpPr txBox="1"/>
      </xdr:nvSpPr>
      <xdr:spPr>
        <a:xfrm>
          <a:off x="15266043"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a:extLst>
            <a:ext uri="{FF2B5EF4-FFF2-40B4-BE49-F238E27FC236}">
              <a16:creationId xmlns:a16="http://schemas.microsoft.com/office/drawing/2014/main" id="{00000000-0008-0000-0D00-0000B5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a:extLst>
            <a:ext uri="{FF2B5EF4-FFF2-40B4-BE49-F238E27FC236}">
              <a16:creationId xmlns:a16="http://schemas.microsoft.com/office/drawing/2014/main" id="{00000000-0008-0000-0D00-0000B6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a:extLst>
            <a:ext uri="{FF2B5EF4-FFF2-40B4-BE49-F238E27FC236}">
              <a16:creationId xmlns:a16="http://schemas.microsoft.com/office/drawing/2014/main" id="{00000000-0008-0000-0D00-0000B7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a:extLst>
            <a:ext uri="{FF2B5EF4-FFF2-40B4-BE49-F238E27FC236}">
              <a16:creationId xmlns:a16="http://schemas.microsoft.com/office/drawing/2014/main" id="{00000000-0008-0000-0D00-0000B8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a:extLst>
            <a:ext uri="{FF2B5EF4-FFF2-40B4-BE49-F238E27FC236}">
              <a16:creationId xmlns:a16="http://schemas.microsoft.com/office/drawing/2014/main" id="{00000000-0008-0000-0D00-0000B9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a:extLst>
            <a:ext uri="{FF2B5EF4-FFF2-40B4-BE49-F238E27FC236}">
              <a16:creationId xmlns:a16="http://schemas.microsoft.com/office/drawing/2014/main" id="{00000000-0008-0000-0D00-0000BA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a:extLst>
            <a:ext uri="{FF2B5EF4-FFF2-40B4-BE49-F238E27FC236}">
              <a16:creationId xmlns:a16="http://schemas.microsoft.com/office/drawing/2014/main" id="{00000000-0008-0000-0D00-0000BB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a:extLst>
            <a:ext uri="{FF2B5EF4-FFF2-40B4-BE49-F238E27FC236}">
              <a16:creationId xmlns:a16="http://schemas.microsoft.com/office/drawing/2014/main" id="{00000000-0008-0000-0D00-0000BC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D00-0000BD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a:extLst>
            <a:ext uri="{FF2B5EF4-FFF2-40B4-BE49-F238E27FC236}">
              <a16:creationId xmlns:a16="http://schemas.microsoft.com/office/drawing/2014/main" id="{00000000-0008-0000-0D00-0000BE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7" name="直線コネクタ 446">
          <a:extLst>
            <a:ext uri="{FF2B5EF4-FFF2-40B4-BE49-F238E27FC236}">
              <a16:creationId xmlns:a16="http://schemas.microsoft.com/office/drawing/2014/main" id="{00000000-0008-0000-0D00-0000BF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D00-0000C0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9" name="直線コネクタ 448">
          <a:extLst>
            <a:ext uri="{FF2B5EF4-FFF2-40B4-BE49-F238E27FC236}">
              <a16:creationId xmlns:a16="http://schemas.microsoft.com/office/drawing/2014/main" id="{00000000-0008-0000-0D00-0000C1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D00-0000C2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1" name="直線コネクタ 450">
          <a:extLst>
            <a:ext uri="{FF2B5EF4-FFF2-40B4-BE49-F238E27FC236}">
              <a16:creationId xmlns:a16="http://schemas.microsoft.com/office/drawing/2014/main" id="{00000000-0008-0000-0D00-0000C3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D00-0000C4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3" name="直線コネクタ 452">
          <a:extLst>
            <a:ext uri="{FF2B5EF4-FFF2-40B4-BE49-F238E27FC236}">
              <a16:creationId xmlns:a16="http://schemas.microsoft.com/office/drawing/2014/main" id="{00000000-0008-0000-0D00-0000C5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D00-0000C6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5" name="直線コネクタ 454">
          <a:extLst>
            <a:ext uri="{FF2B5EF4-FFF2-40B4-BE49-F238E27FC236}">
              <a16:creationId xmlns:a16="http://schemas.microsoft.com/office/drawing/2014/main" id="{00000000-0008-0000-0D00-0000C7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D00-0000C8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7" name="直線コネクタ 456">
          <a:extLst>
            <a:ext uri="{FF2B5EF4-FFF2-40B4-BE49-F238E27FC236}">
              <a16:creationId xmlns:a16="http://schemas.microsoft.com/office/drawing/2014/main" id="{00000000-0008-0000-0D00-0000C9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D00-0000CA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9" name="直線コネクタ 458">
          <a:extLst>
            <a:ext uri="{FF2B5EF4-FFF2-40B4-BE49-F238E27FC236}">
              <a16:creationId xmlns:a16="http://schemas.microsoft.com/office/drawing/2014/main" id="{00000000-0008-0000-0D00-0000CB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D00-0000CC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1" name="【公民館】&#10;一人当たり面積グラフ枠">
          <a:extLst>
            <a:ext uri="{FF2B5EF4-FFF2-40B4-BE49-F238E27FC236}">
              <a16:creationId xmlns:a16="http://schemas.microsoft.com/office/drawing/2014/main" id="{00000000-0008-0000-0D00-0000CD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462" name="直線コネクタ 461">
          <a:extLst>
            <a:ext uri="{FF2B5EF4-FFF2-40B4-BE49-F238E27FC236}">
              <a16:creationId xmlns:a16="http://schemas.microsoft.com/office/drawing/2014/main" id="{00000000-0008-0000-0D00-0000CE010000}"/>
            </a:ext>
          </a:extLst>
        </xdr:cNvPr>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463" name="【公民館】&#10;一人当たり面積最小値テキスト">
          <a:extLst>
            <a:ext uri="{FF2B5EF4-FFF2-40B4-BE49-F238E27FC236}">
              <a16:creationId xmlns:a16="http://schemas.microsoft.com/office/drawing/2014/main" id="{00000000-0008-0000-0D00-0000CF010000}"/>
            </a:ext>
          </a:extLst>
        </xdr:cNvPr>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464" name="直線コネクタ 463">
          <a:extLst>
            <a:ext uri="{FF2B5EF4-FFF2-40B4-BE49-F238E27FC236}">
              <a16:creationId xmlns:a16="http://schemas.microsoft.com/office/drawing/2014/main" id="{00000000-0008-0000-0D00-0000D0010000}"/>
            </a:ext>
          </a:extLst>
        </xdr:cNvPr>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465" name="【公民館】&#10;一人当たり面積最大値テキスト">
          <a:extLst>
            <a:ext uri="{FF2B5EF4-FFF2-40B4-BE49-F238E27FC236}">
              <a16:creationId xmlns:a16="http://schemas.microsoft.com/office/drawing/2014/main" id="{00000000-0008-0000-0D00-0000D1010000}"/>
            </a:ext>
          </a:extLst>
        </xdr:cNvPr>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466" name="直線コネクタ 465">
          <a:extLst>
            <a:ext uri="{FF2B5EF4-FFF2-40B4-BE49-F238E27FC236}">
              <a16:creationId xmlns:a16="http://schemas.microsoft.com/office/drawing/2014/main" id="{00000000-0008-0000-0D00-0000D2010000}"/>
            </a:ext>
          </a:extLst>
        </xdr:cNvPr>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467" name="【公民館】&#10;一人当たり面積平均値テキスト">
          <a:extLst>
            <a:ext uri="{FF2B5EF4-FFF2-40B4-BE49-F238E27FC236}">
              <a16:creationId xmlns:a16="http://schemas.microsoft.com/office/drawing/2014/main" id="{00000000-0008-0000-0D00-0000D3010000}"/>
            </a:ext>
          </a:extLst>
        </xdr:cNvPr>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468" name="フローチャート : 判断 467">
          <a:extLst>
            <a:ext uri="{FF2B5EF4-FFF2-40B4-BE49-F238E27FC236}">
              <a16:creationId xmlns:a16="http://schemas.microsoft.com/office/drawing/2014/main" id="{00000000-0008-0000-0D00-0000D4010000}"/>
            </a:ext>
          </a:extLst>
        </xdr:cNvPr>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67855</xdr:rowOff>
    </xdr:from>
    <xdr:to>
      <xdr:col>31</xdr:col>
      <xdr:colOff>85725</xdr:colOff>
      <xdr:row>106</xdr:row>
      <xdr:rowOff>169455</xdr:rowOff>
    </xdr:to>
    <xdr:sp macro="" textlink="">
      <xdr:nvSpPr>
        <xdr:cNvPr id="469" name="フローチャート : 判断 468">
          <a:extLst>
            <a:ext uri="{FF2B5EF4-FFF2-40B4-BE49-F238E27FC236}">
              <a16:creationId xmlns:a16="http://schemas.microsoft.com/office/drawing/2014/main" id="{00000000-0008-0000-0D00-0000D5010000}"/>
            </a:ext>
          </a:extLst>
        </xdr:cNvPr>
        <xdr:cNvSpPr/>
      </xdr:nvSpPr>
      <xdr:spPr>
        <a:xfrm>
          <a:off x="21272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D00-0000D6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D00-0000D7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D00-0000D8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D00-0000D9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D00-0000DA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137523</xdr:rowOff>
    </xdr:from>
    <xdr:to>
      <xdr:col>31</xdr:col>
      <xdr:colOff>85725</xdr:colOff>
      <xdr:row>107</xdr:row>
      <xdr:rowOff>67673</xdr:rowOff>
    </xdr:to>
    <xdr:sp macro="" textlink="">
      <xdr:nvSpPr>
        <xdr:cNvPr id="475" name="円/楕円 474">
          <a:extLst>
            <a:ext uri="{FF2B5EF4-FFF2-40B4-BE49-F238E27FC236}">
              <a16:creationId xmlns:a16="http://schemas.microsoft.com/office/drawing/2014/main" id="{00000000-0008-0000-0D00-0000DB010000}"/>
            </a:ext>
          </a:extLst>
        </xdr:cNvPr>
        <xdr:cNvSpPr/>
      </xdr:nvSpPr>
      <xdr:spPr>
        <a:xfrm>
          <a:off x="21272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14532</xdr:rowOff>
    </xdr:from>
    <xdr:ext cx="469744" cy="259045"/>
    <xdr:sp macro="" textlink="">
      <xdr:nvSpPr>
        <xdr:cNvPr id="476" name="n_1aveValue【公民館】&#10;一人当たり面積">
          <a:extLst>
            <a:ext uri="{FF2B5EF4-FFF2-40B4-BE49-F238E27FC236}">
              <a16:creationId xmlns:a16="http://schemas.microsoft.com/office/drawing/2014/main" id="{00000000-0008-0000-0D00-0000DC010000}"/>
            </a:ext>
          </a:extLst>
        </xdr:cNvPr>
        <xdr:cNvSpPr txBox="1"/>
      </xdr:nvSpPr>
      <xdr:spPr>
        <a:xfrm>
          <a:off x="210757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58800</xdr:rowOff>
    </xdr:from>
    <xdr:ext cx="469744" cy="259045"/>
    <xdr:sp macro="" textlink="">
      <xdr:nvSpPr>
        <xdr:cNvPr id="477" name="n_1mainValue【公民館】&#10;一人当たり面積">
          <a:extLst>
            <a:ext uri="{FF2B5EF4-FFF2-40B4-BE49-F238E27FC236}">
              <a16:creationId xmlns:a16="http://schemas.microsoft.com/office/drawing/2014/main" id="{00000000-0008-0000-0D00-0000DD010000}"/>
            </a:ext>
          </a:extLst>
        </xdr:cNvPr>
        <xdr:cNvSpPr txBox="1"/>
      </xdr:nvSpPr>
      <xdr:spPr>
        <a:xfrm>
          <a:off x="210757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8" name="正方形/長方形 477">
          <a:extLst>
            <a:ext uri="{FF2B5EF4-FFF2-40B4-BE49-F238E27FC236}">
              <a16:creationId xmlns:a16="http://schemas.microsoft.com/office/drawing/2014/main" id="{00000000-0008-0000-0D00-0000DE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9" name="正方形/長方形 478">
          <a:extLst>
            <a:ext uri="{FF2B5EF4-FFF2-40B4-BE49-F238E27FC236}">
              <a16:creationId xmlns:a16="http://schemas.microsoft.com/office/drawing/2014/main" id="{00000000-0008-0000-0D00-0000DF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0" name="テキスト ボックス 479">
          <a:extLst>
            <a:ext uri="{FF2B5EF4-FFF2-40B4-BE49-F238E27FC236}">
              <a16:creationId xmlns:a16="http://schemas.microsoft.com/office/drawing/2014/main" id="{00000000-0008-0000-0D00-0000E0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年度については固定資産台帳未整備のため分析不可。</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類似団体と比較して特に有形固定資産減価償却率が高くなっている施設は、学校施設であり、その他の施設は低くなっている。学校施設については、小学校２校と中学校１校いずれも有形固定資産減価償却率が高くなっている。特に老朽化および児童数の減少が進んでいる小学校</a:t>
          </a:r>
          <a:r>
            <a:rPr kumimoji="1" lang="en-US" altLang="ja-JP" sz="1300">
              <a:latin typeface="ＭＳ Ｐゴシック"/>
            </a:rPr>
            <a:t>2</a:t>
          </a:r>
          <a:r>
            <a:rPr kumimoji="1" lang="ja-JP" altLang="en-US" sz="1300">
              <a:latin typeface="ＭＳ Ｐゴシック"/>
            </a:rPr>
            <a:t>校については、統合、新設に向けた検討を開始している。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a:extLst>
            <a:ext uri="{FF2B5EF4-FFF2-40B4-BE49-F238E27FC236}">
              <a16:creationId xmlns:a16="http://schemas.microsoft.com/office/drawing/2014/main" id="{00000000-0008-0000-0E00-000039000000}"/>
            </a:ext>
          </a:extLst>
        </xdr:cNvPr>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E00-00003B000000}"/>
            </a:ext>
          </a:extLst>
        </xdr:cNvPr>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E00-00003D000000}"/>
            </a:ext>
          </a:extLst>
        </xdr:cNvPr>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a:extLst>
            <a:ext uri="{FF2B5EF4-FFF2-40B4-BE49-F238E27FC236}">
              <a16:creationId xmlns:a16="http://schemas.microsoft.com/office/drawing/2014/main" id="{00000000-0008-0000-0E00-00003E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33020</xdr:rowOff>
    </xdr:from>
    <xdr:to>
      <xdr:col>5</xdr:col>
      <xdr:colOff>409575</xdr:colOff>
      <xdr:row>38</xdr:row>
      <xdr:rowOff>134620</xdr:rowOff>
    </xdr:to>
    <xdr:sp macro="" textlink="">
      <xdr:nvSpPr>
        <xdr:cNvPr id="63" name="フローチャート : 判断 62">
          <a:extLst>
            <a:ext uri="{FF2B5EF4-FFF2-40B4-BE49-F238E27FC236}">
              <a16:creationId xmlns:a16="http://schemas.microsoft.com/office/drawing/2014/main" id="{00000000-0008-0000-0E00-00003F000000}"/>
            </a:ext>
          </a:extLst>
        </xdr:cNvPr>
        <xdr:cNvSpPr/>
      </xdr:nvSpPr>
      <xdr:spPr>
        <a:xfrm>
          <a:off x="3746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125747</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E00-000040000000}"/>
            </a:ext>
          </a:extLst>
        </xdr:cNvPr>
        <xdr:cNvSpPr txBox="1"/>
      </xdr:nvSpPr>
      <xdr:spPr>
        <a:xfrm>
          <a:off x="3582043"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61595</xdr:rowOff>
    </xdr:from>
    <xdr:to>
      <xdr:col>5</xdr:col>
      <xdr:colOff>409575</xdr:colOff>
      <xdr:row>36</xdr:row>
      <xdr:rowOff>163195</xdr:rowOff>
    </xdr:to>
    <xdr:sp macro="" textlink="">
      <xdr:nvSpPr>
        <xdr:cNvPr id="70" name="円/楕円 69">
          <a:extLst>
            <a:ext uri="{FF2B5EF4-FFF2-40B4-BE49-F238E27FC236}">
              <a16:creationId xmlns:a16="http://schemas.microsoft.com/office/drawing/2014/main" id="{00000000-0008-0000-0E00-000046000000}"/>
            </a:ext>
          </a:extLst>
        </xdr:cNvPr>
        <xdr:cNvSpPr/>
      </xdr:nvSpPr>
      <xdr:spPr>
        <a:xfrm>
          <a:off x="3746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8272</xdr:rowOff>
    </xdr:from>
    <xdr:ext cx="405111" cy="259045"/>
    <xdr:sp macro="" textlink="">
      <xdr:nvSpPr>
        <xdr:cNvPr id="71" name="n_1mainValue【図書館】&#10;有形固定資産減価償却率">
          <a:extLst>
            <a:ext uri="{FF2B5EF4-FFF2-40B4-BE49-F238E27FC236}">
              <a16:creationId xmlns:a16="http://schemas.microsoft.com/office/drawing/2014/main" id="{00000000-0008-0000-0E00-000047000000}"/>
            </a:ext>
          </a:extLst>
        </xdr:cNvPr>
        <xdr:cNvSpPr txBox="1"/>
      </xdr:nvSpPr>
      <xdr:spPr>
        <a:xfrm>
          <a:off x="3582043"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id="{00000000-0008-0000-0E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a:extLst>
            <a:ext uri="{FF2B5EF4-FFF2-40B4-BE49-F238E27FC236}">
              <a16:creationId xmlns:a16="http://schemas.microsoft.com/office/drawing/2014/main" id="{00000000-0008-0000-0E00-00005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a:extLst>
            <a:ext uri="{FF2B5EF4-FFF2-40B4-BE49-F238E27FC236}">
              <a16:creationId xmlns:a16="http://schemas.microsoft.com/office/drawing/2014/main" id="{00000000-0008-0000-0E00-000060000000}"/>
            </a:ext>
          </a:extLst>
        </xdr:cNvPr>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a:extLst>
            <a:ext uri="{FF2B5EF4-FFF2-40B4-BE49-F238E27FC236}">
              <a16:creationId xmlns:a16="http://schemas.microsoft.com/office/drawing/2014/main" id="{00000000-0008-0000-0E00-000062000000}"/>
            </a:ext>
          </a:extLst>
        </xdr:cNvPr>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a:extLst>
            <a:ext uri="{FF2B5EF4-FFF2-40B4-BE49-F238E27FC236}">
              <a16:creationId xmlns:a16="http://schemas.microsoft.com/office/drawing/2014/main" id="{00000000-0008-0000-0E00-000064000000}"/>
            </a:ext>
          </a:extLst>
        </xdr:cNvPr>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a:extLst>
            <a:ext uri="{FF2B5EF4-FFF2-40B4-BE49-F238E27FC236}">
              <a16:creationId xmlns:a16="http://schemas.microsoft.com/office/drawing/2014/main" id="{00000000-0008-0000-0E00-000065000000}"/>
            </a:ext>
          </a:extLst>
        </xdr:cNvPr>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158750</xdr:rowOff>
    </xdr:from>
    <xdr:to>
      <xdr:col>14</xdr:col>
      <xdr:colOff>79375</xdr:colOff>
      <xdr:row>39</xdr:row>
      <xdr:rowOff>88900</xdr:rowOff>
    </xdr:to>
    <xdr:sp macro="" textlink="">
      <xdr:nvSpPr>
        <xdr:cNvPr id="102" name="フローチャート : 判断 101">
          <a:extLst>
            <a:ext uri="{FF2B5EF4-FFF2-40B4-BE49-F238E27FC236}">
              <a16:creationId xmlns:a16="http://schemas.microsoft.com/office/drawing/2014/main" id="{00000000-0008-0000-0E00-000066000000}"/>
            </a:ext>
          </a:extLst>
        </xdr:cNvPr>
        <xdr:cNvSpPr/>
      </xdr:nvSpPr>
      <xdr:spPr>
        <a:xfrm>
          <a:off x="9588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105427</xdr:rowOff>
    </xdr:from>
    <xdr:ext cx="469744" cy="259045"/>
    <xdr:sp macro="" textlink="">
      <xdr:nvSpPr>
        <xdr:cNvPr id="103" name="n_1aveValue【図書館】&#10;一人当たり面積">
          <a:extLst>
            <a:ext uri="{FF2B5EF4-FFF2-40B4-BE49-F238E27FC236}">
              <a16:creationId xmlns:a16="http://schemas.microsoft.com/office/drawing/2014/main" id="{00000000-0008-0000-0E00-000067000000}"/>
            </a:ext>
          </a:extLst>
        </xdr:cNvPr>
        <xdr:cNvSpPr txBox="1"/>
      </xdr:nvSpPr>
      <xdr:spPr>
        <a:xfrm>
          <a:off x="93917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162560</xdr:rowOff>
    </xdr:from>
    <xdr:to>
      <xdr:col>14</xdr:col>
      <xdr:colOff>79375</xdr:colOff>
      <xdr:row>39</xdr:row>
      <xdr:rowOff>92710</xdr:rowOff>
    </xdr:to>
    <xdr:sp macro="" textlink="">
      <xdr:nvSpPr>
        <xdr:cNvPr id="109" name="円/楕円 108">
          <a:extLst>
            <a:ext uri="{FF2B5EF4-FFF2-40B4-BE49-F238E27FC236}">
              <a16:creationId xmlns:a16="http://schemas.microsoft.com/office/drawing/2014/main" id="{00000000-0008-0000-0E00-00006D00000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83837</xdr:rowOff>
    </xdr:from>
    <xdr:ext cx="469744" cy="259045"/>
    <xdr:sp macro="" textlink="">
      <xdr:nvSpPr>
        <xdr:cNvPr id="110" name="n_1mainValue【図書館】&#10;一人当たり面積">
          <a:extLst>
            <a:ext uri="{FF2B5EF4-FFF2-40B4-BE49-F238E27FC236}">
              <a16:creationId xmlns:a16="http://schemas.microsoft.com/office/drawing/2014/main" id="{00000000-0008-0000-0E00-00006E000000}"/>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a:extLst>
            <a:ext uri="{FF2B5EF4-FFF2-40B4-BE49-F238E27FC236}">
              <a16:creationId xmlns:a16="http://schemas.microsoft.com/office/drawing/2014/main" id="{00000000-0008-0000-0E00-00007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a:extLst>
            <a:ext uri="{FF2B5EF4-FFF2-40B4-BE49-F238E27FC236}">
              <a16:creationId xmlns:a16="http://schemas.microsoft.com/office/drawing/2014/main" id="{00000000-0008-0000-0E00-00008A000000}"/>
            </a:ext>
          </a:extLst>
        </xdr:cNvPr>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a:extLst>
            <a:ext uri="{FF2B5EF4-FFF2-40B4-BE49-F238E27FC236}">
              <a16:creationId xmlns:a16="http://schemas.microsoft.com/office/drawing/2014/main" id="{00000000-0008-0000-0E00-00008C000000}"/>
            </a:ext>
          </a:extLst>
        </xdr:cNvPr>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a:extLst>
            <a:ext uri="{FF2B5EF4-FFF2-40B4-BE49-F238E27FC236}">
              <a16:creationId xmlns:a16="http://schemas.microsoft.com/office/drawing/2014/main" id="{00000000-0008-0000-0E00-00008E000000}"/>
            </a:ext>
          </a:extLst>
        </xdr:cNvPr>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a:extLst>
            <a:ext uri="{FF2B5EF4-FFF2-40B4-BE49-F238E27FC236}">
              <a16:creationId xmlns:a16="http://schemas.microsoft.com/office/drawing/2014/main" id="{00000000-0008-0000-0E00-00008F000000}"/>
            </a:ext>
          </a:extLst>
        </xdr:cNvPr>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25944</xdr:rowOff>
    </xdr:from>
    <xdr:to>
      <xdr:col>5</xdr:col>
      <xdr:colOff>409575</xdr:colOff>
      <xdr:row>61</xdr:row>
      <xdr:rowOff>127544</xdr:rowOff>
    </xdr:to>
    <xdr:sp macro="" textlink="">
      <xdr:nvSpPr>
        <xdr:cNvPr id="144" name="フローチャート : 判断 143">
          <a:extLst>
            <a:ext uri="{FF2B5EF4-FFF2-40B4-BE49-F238E27FC236}">
              <a16:creationId xmlns:a16="http://schemas.microsoft.com/office/drawing/2014/main" id="{00000000-0008-0000-0E00-000090000000}"/>
            </a:ext>
          </a:extLst>
        </xdr:cNvPr>
        <xdr:cNvSpPr/>
      </xdr:nvSpPr>
      <xdr:spPr>
        <a:xfrm>
          <a:off x="3746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144071</xdr:rowOff>
    </xdr:from>
    <xdr:ext cx="405111" cy="259045"/>
    <xdr:sp macro="" textlink="">
      <xdr:nvSpPr>
        <xdr:cNvPr id="145" name="n_1aveValue【体育館・プール】&#10;有形固定資産減価償却率">
          <a:extLst>
            <a:ext uri="{FF2B5EF4-FFF2-40B4-BE49-F238E27FC236}">
              <a16:creationId xmlns:a16="http://schemas.microsoft.com/office/drawing/2014/main" id="{00000000-0008-0000-0E00-000091000000}"/>
            </a:ext>
          </a:extLst>
        </xdr:cNvPr>
        <xdr:cNvSpPr txBox="1"/>
      </xdr:nvSpPr>
      <xdr:spPr>
        <a:xfrm>
          <a:off x="3582043" y="1025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161472</xdr:rowOff>
    </xdr:from>
    <xdr:to>
      <xdr:col>5</xdr:col>
      <xdr:colOff>409575</xdr:colOff>
      <xdr:row>63</xdr:row>
      <xdr:rowOff>91622</xdr:rowOff>
    </xdr:to>
    <xdr:sp macro="" textlink="">
      <xdr:nvSpPr>
        <xdr:cNvPr id="151" name="円/楕円 150">
          <a:extLst>
            <a:ext uri="{FF2B5EF4-FFF2-40B4-BE49-F238E27FC236}">
              <a16:creationId xmlns:a16="http://schemas.microsoft.com/office/drawing/2014/main" id="{00000000-0008-0000-0E00-000097000000}"/>
            </a:ext>
          </a:extLst>
        </xdr:cNvPr>
        <xdr:cNvSpPr/>
      </xdr:nvSpPr>
      <xdr:spPr>
        <a:xfrm>
          <a:off x="3746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82749</xdr:rowOff>
    </xdr:from>
    <xdr:ext cx="405111" cy="259045"/>
    <xdr:sp macro="" textlink="">
      <xdr:nvSpPr>
        <xdr:cNvPr id="152" name="n_1mainValue【体育館・プール】&#10;有形固定資産減価償却率">
          <a:extLst>
            <a:ext uri="{FF2B5EF4-FFF2-40B4-BE49-F238E27FC236}">
              <a16:creationId xmlns:a16="http://schemas.microsoft.com/office/drawing/2014/main" id="{00000000-0008-0000-0E00-000098000000}"/>
            </a:ext>
          </a:extLst>
        </xdr:cNvPr>
        <xdr:cNvSpPr txBox="1"/>
      </xdr:nvSpPr>
      <xdr:spPr>
        <a:xfrm>
          <a:off x="3582043"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a:extLst>
            <a:ext uri="{FF2B5EF4-FFF2-40B4-BE49-F238E27FC236}">
              <a16:creationId xmlns:a16="http://schemas.microsoft.com/office/drawing/2014/main" id="{00000000-0008-0000-0E00-0000A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a:extLst>
            <a:ext uri="{FF2B5EF4-FFF2-40B4-BE49-F238E27FC236}">
              <a16:creationId xmlns:a16="http://schemas.microsoft.com/office/drawing/2014/main" id="{00000000-0008-0000-0E00-0000B1000000}"/>
            </a:ext>
          </a:extLst>
        </xdr:cNvPr>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a:extLst>
            <a:ext uri="{FF2B5EF4-FFF2-40B4-BE49-F238E27FC236}">
              <a16:creationId xmlns:a16="http://schemas.microsoft.com/office/drawing/2014/main" id="{00000000-0008-0000-0E00-0000B3000000}"/>
            </a:ext>
          </a:extLst>
        </xdr:cNvPr>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a:extLst>
            <a:ext uri="{FF2B5EF4-FFF2-40B4-BE49-F238E27FC236}">
              <a16:creationId xmlns:a16="http://schemas.microsoft.com/office/drawing/2014/main" id="{00000000-0008-0000-0E00-0000B5000000}"/>
            </a:ext>
          </a:extLst>
        </xdr:cNvPr>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a:extLst>
            <a:ext uri="{FF2B5EF4-FFF2-40B4-BE49-F238E27FC236}">
              <a16:creationId xmlns:a16="http://schemas.microsoft.com/office/drawing/2014/main" id="{00000000-0008-0000-0E00-0000B6000000}"/>
            </a:ext>
          </a:extLst>
        </xdr:cNvPr>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152400</xdr:rowOff>
    </xdr:from>
    <xdr:to>
      <xdr:col>14</xdr:col>
      <xdr:colOff>79375</xdr:colOff>
      <xdr:row>61</xdr:row>
      <xdr:rowOff>82550</xdr:rowOff>
    </xdr:to>
    <xdr:sp macro="" textlink="">
      <xdr:nvSpPr>
        <xdr:cNvPr id="183" name="フローチャート : 判断 182">
          <a:extLst>
            <a:ext uri="{FF2B5EF4-FFF2-40B4-BE49-F238E27FC236}">
              <a16:creationId xmlns:a16="http://schemas.microsoft.com/office/drawing/2014/main" id="{00000000-0008-0000-0E00-0000B7000000}"/>
            </a:ext>
          </a:extLst>
        </xdr:cNvPr>
        <xdr:cNvSpPr/>
      </xdr:nvSpPr>
      <xdr:spPr>
        <a:xfrm>
          <a:off x="95885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73677</xdr:rowOff>
    </xdr:from>
    <xdr:ext cx="469744" cy="259045"/>
    <xdr:sp macro="" textlink="">
      <xdr:nvSpPr>
        <xdr:cNvPr id="184" name="n_1aveValue【体育館・プール】&#10;一人当たり面積">
          <a:extLst>
            <a:ext uri="{FF2B5EF4-FFF2-40B4-BE49-F238E27FC236}">
              <a16:creationId xmlns:a16="http://schemas.microsoft.com/office/drawing/2014/main" id="{00000000-0008-0000-0E00-0000B8000000}"/>
            </a:ext>
          </a:extLst>
        </xdr:cNvPr>
        <xdr:cNvSpPr txBox="1"/>
      </xdr:nvSpPr>
      <xdr:spPr>
        <a:xfrm>
          <a:off x="9391727" y="1053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52070</xdr:rowOff>
    </xdr:from>
    <xdr:to>
      <xdr:col>14</xdr:col>
      <xdr:colOff>79375</xdr:colOff>
      <xdr:row>57</xdr:row>
      <xdr:rowOff>153670</xdr:rowOff>
    </xdr:to>
    <xdr:sp macro="" textlink="">
      <xdr:nvSpPr>
        <xdr:cNvPr id="190" name="円/楕円 189">
          <a:extLst>
            <a:ext uri="{FF2B5EF4-FFF2-40B4-BE49-F238E27FC236}">
              <a16:creationId xmlns:a16="http://schemas.microsoft.com/office/drawing/2014/main" id="{00000000-0008-0000-0E00-0000BE000000}"/>
            </a:ext>
          </a:extLst>
        </xdr:cNvPr>
        <xdr:cNvSpPr/>
      </xdr:nvSpPr>
      <xdr:spPr>
        <a:xfrm>
          <a:off x="958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170197</xdr:rowOff>
    </xdr:from>
    <xdr:ext cx="469744" cy="259045"/>
    <xdr:sp macro="" textlink="">
      <xdr:nvSpPr>
        <xdr:cNvPr id="191" name="n_1mainValue【体育館・プール】&#10;一人当たり面積">
          <a:extLst>
            <a:ext uri="{FF2B5EF4-FFF2-40B4-BE49-F238E27FC236}">
              <a16:creationId xmlns:a16="http://schemas.microsoft.com/office/drawing/2014/main" id="{00000000-0008-0000-0E00-0000BF000000}"/>
            </a:ext>
          </a:extLst>
        </xdr:cNvPr>
        <xdr:cNvSpPr txBox="1"/>
      </xdr:nvSpPr>
      <xdr:spPr>
        <a:xfrm>
          <a:off x="93917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a:extLst>
            <a:ext uri="{FF2B5EF4-FFF2-40B4-BE49-F238E27FC236}">
              <a16:creationId xmlns:a16="http://schemas.microsoft.com/office/drawing/2014/main" id="{00000000-0008-0000-0E00-0000D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a:extLst>
            <a:ext uri="{FF2B5EF4-FFF2-40B4-BE49-F238E27FC236}">
              <a16:creationId xmlns:a16="http://schemas.microsoft.com/office/drawing/2014/main" id="{00000000-0008-0000-0E00-0000D7000000}"/>
            </a:ext>
          </a:extLst>
        </xdr:cNvPr>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a:extLst>
            <a:ext uri="{FF2B5EF4-FFF2-40B4-BE49-F238E27FC236}">
              <a16:creationId xmlns:a16="http://schemas.microsoft.com/office/drawing/2014/main" id="{00000000-0008-0000-0E00-0000D9000000}"/>
            </a:ext>
          </a:extLst>
        </xdr:cNvPr>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a:extLst>
            <a:ext uri="{FF2B5EF4-FFF2-40B4-BE49-F238E27FC236}">
              <a16:creationId xmlns:a16="http://schemas.microsoft.com/office/drawing/2014/main" id="{00000000-0008-0000-0E00-0000DB000000}"/>
            </a:ext>
          </a:extLst>
        </xdr:cNvPr>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a:extLst>
            <a:ext uri="{FF2B5EF4-FFF2-40B4-BE49-F238E27FC236}">
              <a16:creationId xmlns:a16="http://schemas.microsoft.com/office/drawing/2014/main" id="{00000000-0008-0000-0E00-0000DC000000}"/>
            </a:ext>
          </a:extLst>
        </xdr:cNvPr>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133604</xdr:rowOff>
    </xdr:from>
    <xdr:to>
      <xdr:col>5</xdr:col>
      <xdr:colOff>409575</xdr:colOff>
      <xdr:row>84</xdr:row>
      <xdr:rowOff>63754</xdr:rowOff>
    </xdr:to>
    <xdr:sp macro="" textlink="">
      <xdr:nvSpPr>
        <xdr:cNvPr id="221" name="フローチャート : 判断 220">
          <a:extLst>
            <a:ext uri="{FF2B5EF4-FFF2-40B4-BE49-F238E27FC236}">
              <a16:creationId xmlns:a16="http://schemas.microsoft.com/office/drawing/2014/main" id="{00000000-0008-0000-0E00-0000DD000000}"/>
            </a:ext>
          </a:extLst>
        </xdr:cNvPr>
        <xdr:cNvSpPr/>
      </xdr:nvSpPr>
      <xdr:spPr>
        <a:xfrm>
          <a:off x="3746500" y="143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54881</xdr:rowOff>
    </xdr:from>
    <xdr:ext cx="405111" cy="259045"/>
    <xdr:sp macro="" textlink="">
      <xdr:nvSpPr>
        <xdr:cNvPr id="222" name="n_1aveValue【福祉施設】&#10;有形固定資産減価償却率">
          <a:extLst>
            <a:ext uri="{FF2B5EF4-FFF2-40B4-BE49-F238E27FC236}">
              <a16:creationId xmlns:a16="http://schemas.microsoft.com/office/drawing/2014/main" id="{00000000-0008-0000-0E00-0000DE000000}"/>
            </a:ext>
          </a:extLst>
        </xdr:cNvPr>
        <xdr:cNvSpPr txBox="1"/>
      </xdr:nvSpPr>
      <xdr:spPr>
        <a:xfrm>
          <a:off x="3582043"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158750</xdr:rowOff>
    </xdr:from>
    <xdr:to>
      <xdr:col>5</xdr:col>
      <xdr:colOff>409575</xdr:colOff>
      <xdr:row>82</xdr:row>
      <xdr:rowOff>88900</xdr:rowOff>
    </xdr:to>
    <xdr:sp macro="" textlink="">
      <xdr:nvSpPr>
        <xdr:cNvPr id="228" name="円/楕円 227">
          <a:extLst>
            <a:ext uri="{FF2B5EF4-FFF2-40B4-BE49-F238E27FC236}">
              <a16:creationId xmlns:a16="http://schemas.microsoft.com/office/drawing/2014/main" id="{00000000-0008-0000-0E00-0000E4000000}"/>
            </a:ext>
          </a:extLst>
        </xdr:cNvPr>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105427</xdr:rowOff>
    </xdr:from>
    <xdr:ext cx="405111" cy="259045"/>
    <xdr:sp macro="" textlink="">
      <xdr:nvSpPr>
        <xdr:cNvPr id="229" name="n_1mainValue【福祉施設】&#10;有形固定資産減価償却率">
          <a:extLst>
            <a:ext uri="{FF2B5EF4-FFF2-40B4-BE49-F238E27FC236}">
              <a16:creationId xmlns:a16="http://schemas.microsoft.com/office/drawing/2014/main" id="{00000000-0008-0000-0E00-0000E5000000}"/>
            </a:ext>
          </a:extLst>
        </xdr:cNvPr>
        <xdr:cNvSpPr txBox="1"/>
      </xdr:nvSpPr>
      <xdr:spPr>
        <a:xfrm>
          <a:off x="3582043"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a:extLst>
            <a:ext uri="{FF2B5EF4-FFF2-40B4-BE49-F238E27FC236}">
              <a16:creationId xmlns:a16="http://schemas.microsoft.com/office/drawing/2014/main" id="{00000000-0008-0000-0E00-0000F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a:extLst>
            <a:ext uri="{FF2B5EF4-FFF2-40B4-BE49-F238E27FC236}">
              <a16:creationId xmlns:a16="http://schemas.microsoft.com/office/drawing/2014/main" id="{00000000-0008-0000-0E00-0000FC000000}"/>
            </a:ext>
          </a:extLst>
        </xdr:cNvPr>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a:extLst>
            <a:ext uri="{FF2B5EF4-FFF2-40B4-BE49-F238E27FC236}">
              <a16:creationId xmlns:a16="http://schemas.microsoft.com/office/drawing/2014/main" id="{00000000-0008-0000-0E00-0000FE000000}"/>
            </a:ext>
          </a:extLst>
        </xdr:cNvPr>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a:extLst>
            <a:ext uri="{FF2B5EF4-FFF2-40B4-BE49-F238E27FC236}">
              <a16:creationId xmlns:a16="http://schemas.microsoft.com/office/drawing/2014/main" id="{00000000-0008-0000-0E00-000000010000}"/>
            </a:ext>
          </a:extLst>
        </xdr:cNvPr>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a:extLst>
            <a:ext uri="{FF2B5EF4-FFF2-40B4-BE49-F238E27FC236}">
              <a16:creationId xmlns:a16="http://schemas.microsoft.com/office/drawing/2014/main" id="{00000000-0008-0000-0E00-000001010000}"/>
            </a:ext>
          </a:extLst>
        </xdr:cNvPr>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158750</xdr:rowOff>
    </xdr:from>
    <xdr:to>
      <xdr:col>14</xdr:col>
      <xdr:colOff>79375</xdr:colOff>
      <xdr:row>83</xdr:row>
      <xdr:rowOff>88900</xdr:rowOff>
    </xdr:to>
    <xdr:sp macro="" textlink="">
      <xdr:nvSpPr>
        <xdr:cNvPr id="258" name="フローチャート : 判断 257">
          <a:extLst>
            <a:ext uri="{FF2B5EF4-FFF2-40B4-BE49-F238E27FC236}">
              <a16:creationId xmlns:a16="http://schemas.microsoft.com/office/drawing/2014/main" id="{00000000-0008-0000-0E00-000002010000}"/>
            </a:ext>
          </a:extLst>
        </xdr:cNvPr>
        <xdr:cNvSpPr/>
      </xdr:nvSpPr>
      <xdr:spPr>
        <a:xfrm>
          <a:off x="9588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105427</xdr:rowOff>
    </xdr:from>
    <xdr:ext cx="469744" cy="259045"/>
    <xdr:sp macro="" textlink="">
      <xdr:nvSpPr>
        <xdr:cNvPr id="259" name="n_1aveValue【福祉施設】&#10;一人当たり面積">
          <a:extLst>
            <a:ext uri="{FF2B5EF4-FFF2-40B4-BE49-F238E27FC236}">
              <a16:creationId xmlns:a16="http://schemas.microsoft.com/office/drawing/2014/main" id="{00000000-0008-0000-0E00-000003010000}"/>
            </a:ext>
          </a:extLst>
        </xdr:cNvPr>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67311</xdr:rowOff>
    </xdr:from>
    <xdr:to>
      <xdr:col>14</xdr:col>
      <xdr:colOff>79375</xdr:colOff>
      <xdr:row>84</xdr:row>
      <xdr:rowOff>168911</xdr:rowOff>
    </xdr:to>
    <xdr:sp macro="" textlink="">
      <xdr:nvSpPr>
        <xdr:cNvPr id="265" name="円/楕円 264">
          <a:extLst>
            <a:ext uri="{FF2B5EF4-FFF2-40B4-BE49-F238E27FC236}">
              <a16:creationId xmlns:a16="http://schemas.microsoft.com/office/drawing/2014/main" id="{00000000-0008-0000-0E00-000009010000}"/>
            </a:ext>
          </a:extLst>
        </xdr:cNvPr>
        <xdr:cNvSpPr/>
      </xdr:nvSpPr>
      <xdr:spPr>
        <a:xfrm>
          <a:off x="958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160038</xdr:rowOff>
    </xdr:from>
    <xdr:ext cx="469744" cy="259045"/>
    <xdr:sp macro="" textlink="">
      <xdr:nvSpPr>
        <xdr:cNvPr id="266" name="n_1mainValue【福祉施設】&#10;一人当たり面積">
          <a:extLst>
            <a:ext uri="{FF2B5EF4-FFF2-40B4-BE49-F238E27FC236}">
              <a16:creationId xmlns:a16="http://schemas.microsoft.com/office/drawing/2014/main" id="{00000000-0008-0000-0E00-00000A010000}"/>
            </a:ext>
          </a:extLst>
        </xdr:cNvPr>
        <xdr:cNvSpPr txBox="1"/>
      </xdr:nvSpPr>
      <xdr:spPr>
        <a:xfrm>
          <a:off x="93917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a:extLst>
            <a:ext uri="{FF2B5EF4-FFF2-40B4-BE49-F238E27FC236}">
              <a16:creationId xmlns:a16="http://schemas.microsoft.com/office/drawing/2014/main" id="{00000000-0008-0000-0E00-00003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0" name="【一般廃棄物処理施設】&#10;有形固定資産減価償却率最小値テキスト">
          <a:extLst>
            <a:ext uri="{FF2B5EF4-FFF2-40B4-BE49-F238E27FC236}">
              <a16:creationId xmlns:a16="http://schemas.microsoft.com/office/drawing/2014/main" id="{00000000-0008-0000-0E00-000036010000}"/>
            </a:ext>
          </a:extLst>
        </xdr:cNvPr>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a:extLst>
            <a:ext uri="{FF2B5EF4-FFF2-40B4-BE49-F238E27FC236}">
              <a16:creationId xmlns:a16="http://schemas.microsoft.com/office/drawing/2014/main" id="{00000000-0008-0000-0E00-000038010000}"/>
            </a:ext>
          </a:extLst>
        </xdr:cNvPr>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4" name="【一般廃棄物処理施設】&#10;有形固定資産減価償却率平均値テキスト">
          <a:extLst>
            <a:ext uri="{FF2B5EF4-FFF2-40B4-BE49-F238E27FC236}">
              <a16:creationId xmlns:a16="http://schemas.microsoft.com/office/drawing/2014/main" id="{00000000-0008-0000-0E00-00003A010000}"/>
            </a:ext>
          </a:extLst>
        </xdr:cNvPr>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5" name="フローチャート : 判断 314">
          <a:extLst>
            <a:ext uri="{FF2B5EF4-FFF2-40B4-BE49-F238E27FC236}">
              <a16:creationId xmlns:a16="http://schemas.microsoft.com/office/drawing/2014/main" id="{00000000-0008-0000-0E00-00003B010000}"/>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23767</xdr:rowOff>
    </xdr:from>
    <xdr:to>
      <xdr:col>22</xdr:col>
      <xdr:colOff>415925</xdr:colOff>
      <xdr:row>37</xdr:row>
      <xdr:rowOff>125367</xdr:rowOff>
    </xdr:to>
    <xdr:sp macro="" textlink="">
      <xdr:nvSpPr>
        <xdr:cNvPr id="316" name="フローチャート : 判断 315">
          <a:extLst>
            <a:ext uri="{FF2B5EF4-FFF2-40B4-BE49-F238E27FC236}">
              <a16:creationId xmlns:a16="http://schemas.microsoft.com/office/drawing/2014/main" id="{00000000-0008-0000-0E00-00003C010000}"/>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116494</xdr:rowOff>
    </xdr:from>
    <xdr:ext cx="405111" cy="259045"/>
    <xdr:sp macro="" textlink="">
      <xdr:nvSpPr>
        <xdr:cNvPr id="317" name="n_1aveValue【一般廃棄物処理施設】&#10;有形固定資産減価償却率">
          <a:extLst>
            <a:ext uri="{FF2B5EF4-FFF2-40B4-BE49-F238E27FC236}">
              <a16:creationId xmlns:a16="http://schemas.microsoft.com/office/drawing/2014/main" id="{00000000-0008-0000-0E00-00003D010000}"/>
            </a:ext>
          </a:extLst>
        </xdr:cNvPr>
        <xdr:cNvSpPr txBox="1"/>
      </xdr:nvSpPr>
      <xdr:spPr>
        <a:xfrm>
          <a:off x="15266043"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102144</xdr:rowOff>
    </xdr:from>
    <xdr:to>
      <xdr:col>22</xdr:col>
      <xdr:colOff>415925</xdr:colOff>
      <xdr:row>36</xdr:row>
      <xdr:rowOff>32294</xdr:rowOff>
    </xdr:to>
    <xdr:sp macro="" textlink="">
      <xdr:nvSpPr>
        <xdr:cNvPr id="323" name="円/楕円 322">
          <a:extLst>
            <a:ext uri="{FF2B5EF4-FFF2-40B4-BE49-F238E27FC236}">
              <a16:creationId xmlns:a16="http://schemas.microsoft.com/office/drawing/2014/main" id="{00000000-0008-0000-0E00-000043010000}"/>
            </a:ext>
          </a:extLst>
        </xdr:cNvPr>
        <xdr:cNvSpPr/>
      </xdr:nvSpPr>
      <xdr:spPr>
        <a:xfrm>
          <a:off x="15430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48821</xdr:rowOff>
    </xdr:from>
    <xdr:ext cx="405111" cy="259045"/>
    <xdr:sp macro="" textlink="">
      <xdr:nvSpPr>
        <xdr:cNvPr id="324" name="n_1mainValue【一般廃棄物処理施設】&#10;有形固定資産減価償却率">
          <a:extLst>
            <a:ext uri="{FF2B5EF4-FFF2-40B4-BE49-F238E27FC236}">
              <a16:creationId xmlns:a16="http://schemas.microsoft.com/office/drawing/2014/main" id="{00000000-0008-0000-0E00-000044010000}"/>
            </a:ext>
          </a:extLst>
        </xdr:cNvPr>
        <xdr:cNvSpPr txBox="1"/>
      </xdr:nvSpPr>
      <xdr:spPr>
        <a:xfrm>
          <a:off x="15266043"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a:extLst>
            <a:ext uri="{FF2B5EF4-FFF2-40B4-BE49-F238E27FC236}">
              <a16:creationId xmlns:a16="http://schemas.microsoft.com/office/drawing/2014/main" id="{00000000-0008-0000-0E00-00005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7" name="【一般廃棄物処理施設】&#10;一人当たり有形固定資産（償却資産）額最小値テキスト">
          <a:extLst>
            <a:ext uri="{FF2B5EF4-FFF2-40B4-BE49-F238E27FC236}">
              <a16:creationId xmlns:a16="http://schemas.microsoft.com/office/drawing/2014/main" id="{00000000-0008-0000-0E00-00005B010000}"/>
            </a:ext>
          </a:extLst>
        </xdr:cNvPr>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9" name="【一般廃棄物処理施設】&#10;一人当たり有形固定資産（償却資産）額最大値テキスト">
          <a:extLst>
            <a:ext uri="{FF2B5EF4-FFF2-40B4-BE49-F238E27FC236}">
              <a16:creationId xmlns:a16="http://schemas.microsoft.com/office/drawing/2014/main" id="{00000000-0008-0000-0E00-00005D010000}"/>
            </a:ext>
          </a:extLst>
        </xdr:cNvPr>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1" name="【一般廃棄物処理施設】&#10;一人当たり有形固定資産（償却資産）額平均値テキスト">
          <a:extLst>
            <a:ext uri="{FF2B5EF4-FFF2-40B4-BE49-F238E27FC236}">
              <a16:creationId xmlns:a16="http://schemas.microsoft.com/office/drawing/2014/main" id="{00000000-0008-0000-0E00-00005F010000}"/>
            </a:ext>
          </a:extLst>
        </xdr:cNvPr>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2" name="フローチャート : 判断 351">
          <a:extLst>
            <a:ext uri="{FF2B5EF4-FFF2-40B4-BE49-F238E27FC236}">
              <a16:creationId xmlns:a16="http://schemas.microsoft.com/office/drawing/2014/main" id="{00000000-0008-0000-0E00-000060010000}"/>
            </a:ext>
          </a:extLst>
        </xdr:cNvPr>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90638</xdr:rowOff>
    </xdr:from>
    <xdr:to>
      <xdr:col>31</xdr:col>
      <xdr:colOff>85725</xdr:colOff>
      <xdr:row>39</xdr:row>
      <xdr:rowOff>20788</xdr:rowOff>
    </xdr:to>
    <xdr:sp macro="" textlink="">
      <xdr:nvSpPr>
        <xdr:cNvPr id="353" name="フローチャート : 判断 352">
          <a:extLst>
            <a:ext uri="{FF2B5EF4-FFF2-40B4-BE49-F238E27FC236}">
              <a16:creationId xmlns:a16="http://schemas.microsoft.com/office/drawing/2014/main" id="{00000000-0008-0000-0E00-000061010000}"/>
            </a:ext>
          </a:extLst>
        </xdr:cNvPr>
        <xdr:cNvSpPr/>
      </xdr:nvSpPr>
      <xdr:spPr>
        <a:xfrm>
          <a:off x="21272500" y="660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11915</xdr:rowOff>
    </xdr:from>
    <xdr:ext cx="599010" cy="259045"/>
    <xdr:sp macro="" textlink="">
      <xdr:nvSpPr>
        <xdr:cNvPr id="354" name="n_1aveValue【一般廃棄物処理施設】&#10;一人当たり有形固定資産（償却資産）額">
          <a:extLst>
            <a:ext uri="{FF2B5EF4-FFF2-40B4-BE49-F238E27FC236}">
              <a16:creationId xmlns:a16="http://schemas.microsoft.com/office/drawing/2014/main" id="{00000000-0008-0000-0E00-000062010000}"/>
            </a:ext>
          </a:extLst>
        </xdr:cNvPr>
        <xdr:cNvSpPr txBox="1"/>
      </xdr:nvSpPr>
      <xdr:spPr>
        <a:xfrm>
          <a:off x="21011094" y="66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110,731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10545</xdr:rowOff>
    </xdr:from>
    <xdr:to>
      <xdr:col>31</xdr:col>
      <xdr:colOff>85725</xdr:colOff>
      <xdr:row>37</xdr:row>
      <xdr:rowOff>112145</xdr:rowOff>
    </xdr:to>
    <xdr:sp macro="" textlink="">
      <xdr:nvSpPr>
        <xdr:cNvPr id="360" name="円/楕円 359">
          <a:extLst>
            <a:ext uri="{FF2B5EF4-FFF2-40B4-BE49-F238E27FC236}">
              <a16:creationId xmlns:a16="http://schemas.microsoft.com/office/drawing/2014/main" id="{00000000-0008-0000-0E00-000068010000}"/>
            </a:ext>
          </a:extLst>
        </xdr:cNvPr>
        <xdr:cNvSpPr/>
      </xdr:nvSpPr>
      <xdr:spPr>
        <a:xfrm>
          <a:off x="21272500" y="63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128672</xdr:rowOff>
    </xdr:from>
    <xdr:ext cx="599010" cy="259045"/>
    <xdr:sp macro="" textlink="">
      <xdr:nvSpPr>
        <xdr:cNvPr id="361" name="n_1mainValue【一般廃棄物処理施設】&#10;一人当たり有形固定資産（償却資産）額">
          <a:extLst>
            <a:ext uri="{FF2B5EF4-FFF2-40B4-BE49-F238E27FC236}">
              <a16:creationId xmlns:a16="http://schemas.microsoft.com/office/drawing/2014/main" id="{00000000-0008-0000-0E00-000069010000}"/>
            </a:ext>
          </a:extLst>
        </xdr:cNvPr>
        <xdr:cNvSpPr txBox="1"/>
      </xdr:nvSpPr>
      <xdr:spPr>
        <a:xfrm>
          <a:off x="21011094" y="612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a:extLst>
            <a:ext uri="{FF2B5EF4-FFF2-40B4-BE49-F238E27FC236}">
              <a16:creationId xmlns:a16="http://schemas.microsoft.com/office/drawing/2014/main" id="{00000000-0008-0000-0E00-00008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1" name="【消防施設】&#10;有形固定資産減価償却率最小値テキスト">
          <a:extLst>
            <a:ext uri="{FF2B5EF4-FFF2-40B4-BE49-F238E27FC236}">
              <a16:creationId xmlns:a16="http://schemas.microsoft.com/office/drawing/2014/main" id="{00000000-0008-0000-0E00-000091010000}"/>
            </a:ext>
          </a:extLst>
        </xdr:cNvPr>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03" name="【消防施設】&#10;有形固定資産減価償却率最大値テキスト">
          <a:extLst>
            <a:ext uri="{FF2B5EF4-FFF2-40B4-BE49-F238E27FC236}">
              <a16:creationId xmlns:a16="http://schemas.microsoft.com/office/drawing/2014/main" id="{00000000-0008-0000-0E00-000093010000}"/>
            </a:ext>
          </a:extLst>
        </xdr:cNvPr>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05" name="【消防施設】&#10;有形固定資産減価償却率平均値テキスト">
          <a:extLst>
            <a:ext uri="{FF2B5EF4-FFF2-40B4-BE49-F238E27FC236}">
              <a16:creationId xmlns:a16="http://schemas.microsoft.com/office/drawing/2014/main" id="{00000000-0008-0000-0E00-000095010000}"/>
            </a:ext>
          </a:extLst>
        </xdr:cNvPr>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06" name="フローチャート : 判断 405">
          <a:extLst>
            <a:ext uri="{FF2B5EF4-FFF2-40B4-BE49-F238E27FC236}">
              <a16:creationId xmlns:a16="http://schemas.microsoft.com/office/drawing/2014/main" id="{00000000-0008-0000-0E00-000096010000}"/>
            </a:ext>
          </a:extLst>
        </xdr:cNvPr>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158750</xdr:rowOff>
    </xdr:from>
    <xdr:to>
      <xdr:col>22</xdr:col>
      <xdr:colOff>415925</xdr:colOff>
      <xdr:row>85</xdr:row>
      <xdr:rowOff>88900</xdr:rowOff>
    </xdr:to>
    <xdr:sp macro="" textlink="">
      <xdr:nvSpPr>
        <xdr:cNvPr id="407" name="フローチャート : 判断 406">
          <a:extLst>
            <a:ext uri="{FF2B5EF4-FFF2-40B4-BE49-F238E27FC236}">
              <a16:creationId xmlns:a16="http://schemas.microsoft.com/office/drawing/2014/main" id="{00000000-0008-0000-0E00-000097010000}"/>
            </a:ext>
          </a:extLst>
        </xdr:cNvPr>
        <xdr:cNvSpPr/>
      </xdr:nvSpPr>
      <xdr:spPr>
        <a:xfrm>
          <a:off x="15430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80027</xdr:rowOff>
    </xdr:from>
    <xdr:ext cx="405111" cy="259045"/>
    <xdr:sp macro="" textlink="">
      <xdr:nvSpPr>
        <xdr:cNvPr id="408" name="n_1aveValue【消防施設】&#10;有形固定資産減価償却率">
          <a:extLst>
            <a:ext uri="{FF2B5EF4-FFF2-40B4-BE49-F238E27FC236}">
              <a16:creationId xmlns:a16="http://schemas.microsoft.com/office/drawing/2014/main" id="{00000000-0008-0000-0E00-000098010000}"/>
            </a:ext>
          </a:extLst>
        </xdr:cNvPr>
        <xdr:cNvSpPr txBox="1"/>
      </xdr:nvSpPr>
      <xdr:spPr>
        <a:xfrm>
          <a:off x="15266043"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129032</xdr:rowOff>
    </xdr:from>
    <xdr:to>
      <xdr:col>22</xdr:col>
      <xdr:colOff>415925</xdr:colOff>
      <xdr:row>79</xdr:row>
      <xdr:rowOff>59182</xdr:rowOff>
    </xdr:to>
    <xdr:sp macro="" textlink="">
      <xdr:nvSpPr>
        <xdr:cNvPr id="414" name="円/楕円 413">
          <a:extLst>
            <a:ext uri="{FF2B5EF4-FFF2-40B4-BE49-F238E27FC236}">
              <a16:creationId xmlns:a16="http://schemas.microsoft.com/office/drawing/2014/main" id="{00000000-0008-0000-0E00-00009E010000}"/>
            </a:ext>
          </a:extLst>
        </xdr:cNvPr>
        <xdr:cNvSpPr/>
      </xdr:nvSpPr>
      <xdr:spPr>
        <a:xfrm>
          <a:off x="15430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75709</xdr:rowOff>
    </xdr:from>
    <xdr:ext cx="405111" cy="259045"/>
    <xdr:sp macro="" textlink="">
      <xdr:nvSpPr>
        <xdr:cNvPr id="415" name="n_1mainValue【消防施設】&#10;有形固定資産減価償却率">
          <a:extLst>
            <a:ext uri="{FF2B5EF4-FFF2-40B4-BE49-F238E27FC236}">
              <a16:creationId xmlns:a16="http://schemas.microsoft.com/office/drawing/2014/main" id="{00000000-0008-0000-0E00-00009F010000}"/>
            </a:ext>
          </a:extLst>
        </xdr:cNvPr>
        <xdr:cNvSpPr txBox="1"/>
      </xdr:nvSpPr>
      <xdr:spPr>
        <a:xfrm>
          <a:off x="15266043"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6" name="【消防施設】&#10;一人当たり面積グラフ枠">
          <a:extLst>
            <a:ext uri="{FF2B5EF4-FFF2-40B4-BE49-F238E27FC236}">
              <a16:creationId xmlns:a16="http://schemas.microsoft.com/office/drawing/2014/main" id="{00000000-0008-0000-0E00-0000B4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38" name="【消防施設】&#10;一人当たり面積最小値テキスト">
          <a:extLst>
            <a:ext uri="{FF2B5EF4-FFF2-40B4-BE49-F238E27FC236}">
              <a16:creationId xmlns:a16="http://schemas.microsoft.com/office/drawing/2014/main" id="{00000000-0008-0000-0E00-0000B6010000}"/>
            </a:ext>
          </a:extLst>
        </xdr:cNvPr>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40" name="【消防施設】&#10;一人当たり面積最大値テキスト">
          <a:extLst>
            <a:ext uri="{FF2B5EF4-FFF2-40B4-BE49-F238E27FC236}">
              <a16:creationId xmlns:a16="http://schemas.microsoft.com/office/drawing/2014/main" id="{00000000-0008-0000-0E00-0000B8010000}"/>
            </a:ext>
          </a:extLst>
        </xdr:cNvPr>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42" name="【消防施設】&#10;一人当たり面積平均値テキスト">
          <a:extLst>
            <a:ext uri="{FF2B5EF4-FFF2-40B4-BE49-F238E27FC236}">
              <a16:creationId xmlns:a16="http://schemas.microsoft.com/office/drawing/2014/main" id="{00000000-0008-0000-0E00-0000BA010000}"/>
            </a:ext>
          </a:extLst>
        </xdr:cNvPr>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43" name="フローチャート : 判断 442">
          <a:extLst>
            <a:ext uri="{FF2B5EF4-FFF2-40B4-BE49-F238E27FC236}">
              <a16:creationId xmlns:a16="http://schemas.microsoft.com/office/drawing/2014/main" id="{00000000-0008-0000-0E00-0000BB010000}"/>
            </a:ext>
          </a:extLst>
        </xdr:cNvPr>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83313</xdr:rowOff>
    </xdr:from>
    <xdr:to>
      <xdr:col>31</xdr:col>
      <xdr:colOff>85725</xdr:colOff>
      <xdr:row>83</xdr:row>
      <xdr:rowOff>13463</xdr:rowOff>
    </xdr:to>
    <xdr:sp macro="" textlink="">
      <xdr:nvSpPr>
        <xdr:cNvPr id="444" name="フローチャート : 判断 443">
          <a:extLst>
            <a:ext uri="{FF2B5EF4-FFF2-40B4-BE49-F238E27FC236}">
              <a16:creationId xmlns:a16="http://schemas.microsoft.com/office/drawing/2014/main" id="{00000000-0008-0000-0E00-0000BC010000}"/>
            </a:ext>
          </a:extLst>
        </xdr:cNvPr>
        <xdr:cNvSpPr/>
      </xdr:nvSpPr>
      <xdr:spPr>
        <a:xfrm>
          <a:off x="2127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29990</xdr:rowOff>
    </xdr:from>
    <xdr:ext cx="469744" cy="259045"/>
    <xdr:sp macro="" textlink="">
      <xdr:nvSpPr>
        <xdr:cNvPr id="445" name="n_1aveValue【消防施設】&#10;一人当たり面積">
          <a:extLst>
            <a:ext uri="{FF2B5EF4-FFF2-40B4-BE49-F238E27FC236}">
              <a16:creationId xmlns:a16="http://schemas.microsoft.com/office/drawing/2014/main" id="{00000000-0008-0000-0E00-0000BD010000}"/>
            </a:ext>
          </a:extLst>
        </xdr:cNvPr>
        <xdr:cNvSpPr txBox="1"/>
      </xdr:nvSpPr>
      <xdr:spPr>
        <a:xfrm>
          <a:off x="210757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99313</xdr:rowOff>
    </xdr:from>
    <xdr:to>
      <xdr:col>31</xdr:col>
      <xdr:colOff>85725</xdr:colOff>
      <xdr:row>84</xdr:row>
      <xdr:rowOff>29463</xdr:rowOff>
    </xdr:to>
    <xdr:sp macro="" textlink="">
      <xdr:nvSpPr>
        <xdr:cNvPr id="451" name="円/楕円 450">
          <a:extLst>
            <a:ext uri="{FF2B5EF4-FFF2-40B4-BE49-F238E27FC236}">
              <a16:creationId xmlns:a16="http://schemas.microsoft.com/office/drawing/2014/main" id="{00000000-0008-0000-0E00-0000C3010000}"/>
            </a:ext>
          </a:extLst>
        </xdr:cNvPr>
        <xdr:cNvSpPr/>
      </xdr:nvSpPr>
      <xdr:spPr>
        <a:xfrm>
          <a:off x="21272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20590</xdr:rowOff>
    </xdr:from>
    <xdr:ext cx="469744" cy="259045"/>
    <xdr:sp macro="" textlink="">
      <xdr:nvSpPr>
        <xdr:cNvPr id="452" name="n_1mainValue【消防施設】&#10;一人当たり面積">
          <a:extLst>
            <a:ext uri="{FF2B5EF4-FFF2-40B4-BE49-F238E27FC236}">
              <a16:creationId xmlns:a16="http://schemas.microsoft.com/office/drawing/2014/main" id="{00000000-0008-0000-0E00-0000C4010000}"/>
            </a:ext>
          </a:extLst>
        </xdr:cNvPr>
        <xdr:cNvSpPr txBox="1"/>
      </xdr:nvSpPr>
      <xdr:spPr>
        <a:xfrm>
          <a:off x="21075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4" name="【庁舎】&#10;有形固定資産減価償却率グラフ枠">
          <a:extLst>
            <a:ext uri="{FF2B5EF4-FFF2-40B4-BE49-F238E27FC236}">
              <a16:creationId xmlns:a16="http://schemas.microsoft.com/office/drawing/2014/main" id="{00000000-0008-0000-0E00-0000DA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76" name="【庁舎】&#10;有形固定資産減価償却率最小値テキスト">
          <a:extLst>
            <a:ext uri="{FF2B5EF4-FFF2-40B4-BE49-F238E27FC236}">
              <a16:creationId xmlns:a16="http://schemas.microsoft.com/office/drawing/2014/main" id="{00000000-0008-0000-0E00-0000DC010000}"/>
            </a:ext>
          </a:extLst>
        </xdr:cNvPr>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8" name="【庁舎】&#10;有形固定資産減価償却率最大値テキスト">
          <a:extLst>
            <a:ext uri="{FF2B5EF4-FFF2-40B4-BE49-F238E27FC236}">
              <a16:creationId xmlns:a16="http://schemas.microsoft.com/office/drawing/2014/main" id="{00000000-0008-0000-0E00-0000DE010000}"/>
            </a:ext>
          </a:extLst>
        </xdr:cNvPr>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80" name="【庁舎】&#10;有形固定資産減価償却率平均値テキスト">
          <a:extLst>
            <a:ext uri="{FF2B5EF4-FFF2-40B4-BE49-F238E27FC236}">
              <a16:creationId xmlns:a16="http://schemas.microsoft.com/office/drawing/2014/main" id="{00000000-0008-0000-0E00-0000E0010000}"/>
            </a:ext>
          </a:extLst>
        </xdr:cNvPr>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81" name="フローチャート : 判断 480">
          <a:extLst>
            <a:ext uri="{FF2B5EF4-FFF2-40B4-BE49-F238E27FC236}">
              <a16:creationId xmlns:a16="http://schemas.microsoft.com/office/drawing/2014/main" id="{00000000-0008-0000-0E00-0000E1010000}"/>
            </a:ext>
          </a:extLst>
        </xdr:cNvPr>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93980</xdr:rowOff>
    </xdr:from>
    <xdr:to>
      <xdr:col>22</xdr:col>
      <xdr:colOff>415925</xdr:colOff>
      <xdr:row>107</xdr:row>
      <xdr:rowOff>24130</xdr:rowOff>
    </xdr:to>
    <xdr:sp macro="" textlink="">
      <xdr:nvSpPr>
        <xdr:cNvPr id="482" name="フローチャート : 判断 481">
          <a:extLst>
            <a:ext uri="{FF2B5EF4-FFF2-40B4-BE49-F238E27FC236}">
              <a16:creationId xmlns:a16="http://schemas.microsoft.com/office/drawing/2014/main" id="{00000000-0008-0000-0E00-0000E2010000}"/>
            </a:ext>
          </a:extLst>
        </xdr:cNvPr>
        <xdr:cNvSpPr/>
      </xdr:nvSpPr>
      <xdr:spPr>
        <a:xfrm>
          <a:off x="15430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40657</xdr:rowOff>
    </xdr:from>
    <xdr:ext cx="405111" cy="259045"/>
    <xdr:sp macro="" textlink="">
      <xdr:nvSpPr>
        <xdr:cNvPr id="483" name="n_1aveValue【庁舎】&#10;有形固定資産減価償却率">
          <a:extLst>
            <a:ext uri="{FF2B5EF4-FFF2-40B4-BE49-F238E27FC236}">
              <a16:creationId xmlns:a16="http://schemas.microsoft.com/office/drawing/2014/main" id="{00000000-0008-0000-0E00-0000E3010000}"/>
            </a:ext>
          </a:extLst>
        </xdr:cNvPr>
        <xdr:cNvSpPr txBox="1"/>
      </xdr:nvSpPr>
      <xdr:spPr>
        <a:xfrm>
          <a:off x="15266043"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116839</xdr:rowOff>
    </xdr:from>
    <xdr:to>
      <xdr:col>22</xdr:col>
      <xdr:colOff>415925</xdr:colOff>
      <xdr:row>108</xdr:row>
      <xdr:rowOff>46989</xdr:rowOff>
    </xdr:to>
    <xdr:sp macro="" textlink="">
      <xdr:nvSpPr>
        <xdr:cNvPr id="489" name="円/楕円 488">
          <a:extLst>
            <a:ext uri="{FF2B5EF4-FFF2-40B4-BE49-F238E27FC236}">
              <a16:creationId xmlns:a16="http://schemas.microsoft.com/office/drawing/2014/main" id="{00000000-0008-0000-0E00-0000E9010000}"/>
            </a:ext>
          </a:extLst>
        </xdr:cNvPr>
        <xdr:cNvSpPr/>
      </xdr:nvSpPr>
      <xdr:spPr>
        <a:xfrm>
          <a:off x="15430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38116</xdr:rowOff>
    </xdr:from>
    <xdr:ext cx="405111" cy="259045"/>
    <xdr:sp macro="" textlink="">
      <xdr:nvSpPr>
        <xdr:cNvPr id="490" name="n_1mainValue【庁舎】&#10;有形固定資産減価償却率">
          <a:extLst>
            <a:ext uri="{FF2B5EF4-FFF2-40B4-BE49-F238E27FC236}">
              <a16:creationId xmlns:a16="http://schemas.microsoft.com/office/drawing/2014/main" id="{00000000-0008-0000-0E00-0000EA010000}"/>
            </a:ext>
          </a:extLst>
        </xdr:cNvPr>
        <xdr:cNvSpPr txBox="1"/>
      </xdr:nvSpPr>
      <xdr:spPr>
        <a:xfrm>
          <a:off x="15266043"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4" name="【庁舎】&#10;一人当たり面積グラフ枠">
          <a:extLst>
            <a:ext uri="{FF2B5EF4-FFF2-40B4-BE49-F238E27FC236}">
              <a16:creationId xmlns:a16="http://schemas.microsoft.com/office/drawing/2014/main" id="{00000000-0008-0000-0E00-00000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16" name="【庁舎】&#10;一人当たり面積最小値テキスト">
          <a:extLst>
            <a:ext uri="{FF2B5EF4-FFF2-40B4-BE49-F238E27FC236}">
              <a16:creationId xmlns:a16="http://schemas.microsoft.com/office/drawing/2014/main" id="{00000000-0008-0000-0E00-000004020000}"/>
            </a:ext>
          </a:extLst>
        </xdr:cNvPr>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18" name="【庁舎】&#10;一人当たり面積最大値テキスト">
          <a:extLst>
            <a:ext uri="{FF2B5EF4-FFF2-40B4-BE49-F238E27FC236}">
              <a16:creationId xmlns:a16="http://schemas.microsoft.com/office/drawing/2014/main" id="{00000000-0008-0000-0E00-000006020000}"/>
            </a:ext>
          </a:extLst>
        </xdr:cNvPr>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20" name="【庁舎】&#10;一人当たり面積平均値テキスト">
          <a:extLst>
            <a:ext uri="{FF2B5EF4-FFF2-40B4-BE49-F238E27FC236}">
              <a16:creationId xmlns:a16="http://schemas.microsoft.com/office/drawing/2014/main" id="{00000000-0008-0000-0E00-000008020000}"/>
            </a:ext>
          </a:extLst>
        </xdr:cNvPr>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21" name="フローチャート : 判断 520">
          <a:extLst>
            <a:ext uri="{FF2B5EF4-FFF2-40B4-BE49-F238E27FC236}">
              <a16:creationId xmlns:a16="http://schemas.microsoft.com/office/drawing/2014/main" id="{00000000-0008-0000-0E00-000009020000}"/>
            </a:ext>
          </a:extLst>
        </xdr:cNvPr>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52070</xdr:rowOff>
    </xdr:from>
    <xdr:to>
      <xdr:col>31</xdr:col>
      <xdr:colOff>85725</xdr:colOff>
      <xdr:row>105</xdr:row>
      <xdr:rowOff>153670</xdr:rowOff>
    </xdr:to>
    <xdr:sp macro="" textlink="">
      <xdr:nvSpPr>
        <xdr:cNvPr id="522" name="フローチャート : 判断 521">
          <a:extLst>
            <a:ext uri="{FF2B5EF4-FFF2-40B4-BE49-F238E27FC236}">
              <a16:creationId xmlns:a16="http://schemas.microsoft.com/office/drawing/2014/main" id="{00000000-0008-0000-0E00-00000A020000}"/>
            </a:ext>
          </a:extLst>
        </xdr:cNvPr>
        <xdr:cNvSpPr/>
      </xdr:nvSpPr>
      <xdr:spPr>
        <a:xfrm>
          <a:off x="21272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144797</xdr:rowOff>
    </xdr:from>
    <xdr:ext cx="469744" cy="259045"/>
    <xdr:sp macro="" textlink="">
      <xdr:nvSpPr>
        <xdr:cNvPr id="523" name="n_1aveValue【庁舎】&#10;一人当たり面積">
          <a:extLst>
            <a:ext uri="{FF2B5EF4-FFF2-40B4-BE49-F238E27FC236}">
              <a16:creationId xmlns:a16="http://schemas.microsoft.com/office/drawing/2014/main" id="{00000000-0008-0000-0E00-00000B020000}"/>
            </a:ext>
          </a:extLst>
        </xdr:cNvPr>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36830</xdr:rowOff>
    </xdr:from>
    <xdr:to>
      <xdr:col>31</xdr:col>
      <xdr:colOff>85725</xdr:colOff>
      <xdr:row>105</xdr:row>
      <xdr:rowOff>138430</xdr:rowOff>
    </xdr:to>
    <xdr:sp macro="" textlink="">
      <xdr:nvSpPr>
        <xdr:cNvPr id="529" name="円/楕円 528">
          <a:extLst>
            <a:ext uri="{FF2B5EF4-FFF2-40B4-BE49-F238E27FC236}">
              <a16:creationId xmlns:a16="http://schemas.microsoft.com/office/drawing/2014/main" id="{00000000-0008-0000-0E00-000011020000}"/>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154957</xdr:rowOff>
    </xdr:from>
    <xdr:ext cx="469744" cy="259045"/>
    <xdr:sp macro="" textlink="">
      <xdr:nvSpPr>
        <xdr:cNvPr id="530" name="n_1mainValue【庁舎】&#10;一人当たり面積">
          <a:extLst>
            <a:ext uri="{FF2B5EF4-FFF2-40B4-BE49-F238E27FC236}">
              <a16:creationId xmlns:a16="http://schemas.microsoft.com/office/drawing/2014/main" id="{00000000-0008-0000-0E00-000012020000}"/>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年度については固定資産台帳未整備のため分析不可。</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ついては、類似団体と比較して特に有形固定資産減価償却率が高くなっている施設のうち、一般廃棄物処理施設については、単独存続か広域への参入、双方の可能性を検討中であるが、方針決定までの間は現状施設の維持保全に努める。また、消防施設については、特に償却率が高くなっているが、老朽化の進んだ消防詰所の更新を計画的に実施する予定である。その他の施設についても活用度に応じ、維持保全による継続使用と他用途への変更や施設のあり方の見直し等を実施し、数量の適正化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手企業の法人村民税等への依存度が高く、社会情勢等により大きな影響を受け、財政力指数も特に単年での変動幅が大きくなっている。企業の景気変動に加え、税政改正による税収の減に備え、投資的経費の効果的な投入、経常経費の抜本的な見直しを実施し、将来を見据えた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83820</xdr:rowOff>
    </xdr:from>
    <xdr:to>
      <xdr:col>7</xdr:col>
      <xdr:colOff>152400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598920"/>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170197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38</xdr:row>
      <xdr:rowOff>83820</xdr:rowOff>
    </xdr:from>
    <xdr:to>
      <xdr:col>7</xdr:col>
      <xdr:colOff>241300</xdr:colOff>
      <xdr:row>38</xdr:row>
      <xdr:rowOff>83820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59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83820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54261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161290</xdr:rowOff>
    </xdr:from>
    <xdr:to>
      <xdr:col>6</xdr:col>
      <xdr:colOff>0</xdr:colOff>
      <xdr:row>38</xdr:row>
      <xdr:rowOff>27517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333490"/>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121073</xdr:rowOff>
    </xdr:from>
    <xdr:to>
      <xdr:col>4</xdr:col>
      <xdr:colOff>482600</xdr:colOff>
      <xdr:row>36</xdr:row>
      <xdr:rowOff>161290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2932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52494</xdr:rowOff>
    </xdr:from>
    <xdr:to>
      <xdr:col>4</xdr:col>
      <xdr:colOff>533400</xdr:colOff>
      <xdr:row>43</xdr:row>
      <xdr:rowOff>154094</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3175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121073</xdr:rowOff>
    </xdr:from>
    <xdr:to>
      <xdr:col>3</xdr:col>
      <xdr:colOff>279400</xdr:colOff>
      <xdr:row>38</xdr:row>
      <xdr:rowOff>107950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29327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1397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125747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46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148167</xdr:rowOff>
    </xdr:from>
    <xdr:to>
      <xdr:col>6</xdr:col>
      <xdr:colOff>50800</xdr:colOff>
      <xdr:row>38</xdr:row>
      <xdr:rowOff>78316</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88494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110490</xdr:rowOff>
    </xdr:from>
    <xdr:to>
      <xdr:col>4</xdr:col>
      <xdr:colOff>533400</xdr:colOff>
      <xdr:row>37</xdr:row>
      <xdr:rowOff>40640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3175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50817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70273</xdr:rowOff>
    </xdr:from>
    <xdr:to>
      <xdr:col>3</xdr:col>
      <xdr:colOff>330200</xdr:colOff>
      <xdr:row>37</xdr:row>
      <xdr:rowOff>423</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2286000" y="624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10600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01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法人村民税の減収の影響を受け、昨年度に比して類似団体内平均値に近づく結果となった。景気動向により比率に変動が生じるが、経常経費の中で構成比率の高い物件費の見直しにより、経費削減を図る。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32512</xdr:rowOff>
    </xdr:from>
    <xdr:to>
      <xdr:col>7</xdr:col>
      <xdr:colOff>152400</xdr:colOff>
      <xdr:row>67</xdr:row>
      <xdr:rowOff>29337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490962"/>
          <a:ext cx="0" cy="1025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1414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8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29337</xdr:rowOff>
    </xdr:from>
    <xdr:to>
      <xdr:col>7</xdr:col>
      <xdr:colOff>241300</xdr:colOff>
      <xdr:row>67</xdr:row>
      <xdr:rowOff>29337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118889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61</xdr:row>
      <xdr:rowOff>32512</xdr:rowOff>
    </xdr:from>
    <xdr:to>
      <xdr:col>7</xdr:col>
      <xdr:colOff>241300</xdr:colOff>
      <xdr:row>61</xdr:row>
      <xdr:rowOff>32512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170307</xdr:rowOff>
    </xdr:from>
    <xdr:to>
      <xdr:col>7</xdr:col>
      <xdr:colOff>152400</xdr:colOff>
      <xdr:row>63</xdr:row>
      <xdr:rowOff>140843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285857"/>
          <a:ext cx="838200" cy="65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16019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60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30" name="フローチャート : 判断 129">
          <a:extLst>
            <a:ext uri="{FF2B5EF4-FFF2-40B4-BE49-F238E27FC236}">
              <a16:creationId xmlns:a16="http://schemas.microsoft.com/office/drawing/2014/main" id="{00000000-0008-0000-0300-000082000000}"/>
            </a:ext>
          </a:extLst>
        </xdr:cNvPr>
        <xdr:cNvSpPr/>
      </xdr:nvSpPr>
      <xdr:spPr>
        <a:xfrm>
          <a:off x="49022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170307</xdr:rowOff>
    </xdr:from>
    <xdr:to>
      <xdr:col>6</xdr:col>
      <xdr:colOff>0</xdr:colOff>
      <xdr:row>63</xdr:row>
      <xdr:rowOff>133604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285857"/>
          <a:ext cx="889000" cy="64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508</xdr:rowOff>
    </xdr:from>
    <xdr:to>
      <xdr:col>6</xdr:col>
      <xdr:colOff>50800</xdr:colOff>
      <xdr:row>65</xdr:row>
      <xdr:rowOff>102108</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86885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85471</xdr:rowOff>
    </xdr:from>
    <xdr:to>
      <xdr:col>4</xdr:col>
      <xdr:colOff>482600</xdr:colOff>
      <xdr:row>63</xdr:row>
      <xdr:rowOff>133604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5371"/>
          <a:ext cx="889000" cy="2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24638</xdr:rowOff>
    </xdr:from>
    <xdr:to>
      <xdr:col>4</xdr:col>
      <xdr:colOff>533400</xdr:colOff>
      <xdr:row>65</xdr:row>
      <xdr:rowOff>126238</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3175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141351</xdr:rowOff>
    </xdr:from>
    <xdr:to>
      <xdr:col>3</xdr:col>
      <xdr:colOff>279400</xdr:colOff>
      <xdr:row>62</xdr:row>
      <xdr:rowOff>85471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256901"/>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145415</xdr:rowOff>
    </xdr:from>
    <xdr:to>
      <xdr:col>2</xdr:col>
      <xdr:colOff>127000</xdr:colOff>
      <xdr:row>65</xdr:row>
      <xdr:rowOff>75565</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1397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60342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90043</xdr:rowOff>
    </xdr:from>
    <xdr:to>
      <xdr:col>7</xdr:col>
      <xdr:colOff>203200</xdr:colOff>
      <xdr:row>64</xdr:row>
      <xdr:rowOff>20193</xdr:rowOff>
    </xdr:to>
    <xdr:sp macro="" textlink="">
      <xdr:nvSpPr>
        <xdr:cNvPr id="147" name="円/楕円 146">
          <a:extLst>
            <a:ext uri="{FF2B5EF4-FFF2-40B4-BE49-F238E27FC236}">
              <a16:creationId xmlns:a16="http://schemas.microsoft.com/office/drawing/2014/main" id="{00000000-0008-0000-0300-000093000000}"/>
            </a:ext>
          </a:extLst>
        </xdr:cNvPr>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106570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119507</xdr:rowOff>
    </xdr:from>
    <xdr:to>
      <xdr:col>6</xdr:col>
      <xdr:colOff>50800</xdr:colOff>
      <xdr:row>60</xdr:row>
      <xdr:rowOff>49657</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064000" y="102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59834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23131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34671</xdr:rowOff>
    </xdr:from>
    <xdr:to>
      <xdr:col>3</xdr:col>
      <xdr:colOff>330200</xdr:colOff>
      <xdr:row>62</xdr:row>
      <xdr:rowOff>136271</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2286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146448</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90551</xdr:rowOff>
    </xdr:from>
    <xdr:to>
      <xdr:col>2</xdr:col>
      <xdr:colOff>127000</xdr:colOff>
      <xdr:row>60</xdr:row>
      <xdr:rowOff>20701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1397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30878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[334,668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依然として類似団体内で下位に位置するが、観光施設を多く抱え、直営による賃金のほか、施設に係る委託料の支出が大きいため、公共施設個別施設計画策定を推進し、施設の集約化、</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手法の導入も視野に入れ、経費の削減に努める。</a:t>
          </a:r>
        </a:p>
      </xdr:txBody>
    </xdr:sp>
    <xdr:clientData/>
  </xdr:twoCellAnchor>
  <xdr:oneCellAnchor>
    <xdr:from>
      <xdr:col>1</xdr:col>
      <xdr:colOff>38100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149372</xdr:rowOff>
    </xdr:from>
    <xdr:to>
      <xdr:col>7</xdr:col>
      <xdr:colOff>152400</xdr:colOff>
      <xdr:row>85</xdr:row>
      <xdr:rowOff>171172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722622"/>
          <a:ext cx="838200" cy="2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3" name="フローチャート : 判断 192">
          <a:extLst>
            <a:ext uri="{FF2B5EF4-FFF2-40B4-BE49-F238E27FC236}">
              <a16:creationId xmlns:a16="http://schemas.microsoft.com/office/drawing/2014/main" id="{00000000-0008-0000-0300-0000C1000000}"/>
            </a:ext>
          </a:extLst>
        </xdr:cNvPr>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149372</xdr:rowOff>
    </xdr:from>
    <xdr:to>
      <xdr:col>6</xdr:col>
      <xdr:colOff>0</xdr:colOff>
      <xdr:row>86</xdr:row>
      <xdr:rowOff>54994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722622"/>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44109</xdr:rowOff>
    </xdr:from>
    <xdr:to>
      <xdr:col>4</xdr:col>
      <xdr:colOff>482600</xdr:colOff>
      <xdr:row>86</xdr:row>
      <xdr:rowOff>54994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617359"/>
          <a:ext cx="889000" cy="1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152712</xdr:rowOff>
    </xdr:from>
    <xdr:to>
      <xdr:col>3</xdr:col>
      <xdr:colOff>279400</xdr:colOff>
      <xdr:row>85</xdr:row>
      <xdr:rowOff>44109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54512"/>
          <a:ext cx="889000" cy="6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120372</xdr:rowOff>
    </xdr:from>
    <xdr:to>
      <xdr:col>7</xdr:col>
      <xdr:colOff>203200</xdr:colOff>
      <xdr:row>86</xdr:row>
      <xdr:rowOff>50522</xdr:rowOff>
    </xdr:to>
    <xdr:sp macro="" textlink="">
      <xdr:nvSpPr>
        <xdr:cNvPr id="210" name="円/楕円 209">
          <a:extLst>
            <a:ext uri="{FF2B5EF4-FFF2-40B4-BE49-F238E27FC236}">
              <a16:creationId xmlns:a16="http://schemas.microsoft.com/office/drawing/2014/main" id="{00000000-0008-0000-0300-0000D2000000}"/>
            </a:ext>
          </a:extLst>
        </xdr:cNvPr>
        <xdr:cNvSpPr/>
      </xdr:nvSpPr>
      <xdr:spPr>
        <a:xfrm>
          <a:off x="4902200" y="146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92449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334,668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98572</xdr:rowOff>
    </xdr:from>
    <xdr:to>
      <xdr:col>6</xdr:col>
      <xdr:colOff>50800</xdr:colOff>
      <xdr:row>86</xdr:row>
      <xdr:rowOff>28722</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064000" y="146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13499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7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329,247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4194</xdr:rowOff>
    </xdr:from>
    <xdr:to>
      <xdr:col>4</xdr:col>
      <xdr:colOff>533400</xdr:colOff>
      <xdr:row>86</xdr:row>
      <xdr:rowOff>105794</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3175000" y="147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90571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83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348,411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164759</xdr:rowOff>
    </xdr:from>
    <xdr:to>
      <xdr:col>3</xdr:col>
      <xdr:colOff>330200</xdr:colOff>
      <xdr:row>85</xdr:row>
      <xdr:rowOff>94909</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2286000" y="145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79686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65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303,073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101912</xdr:rowOff>
    </xdr:from>
    <xdr:to>
      <xdr:col>2</xdr:col>
      <xdr:colOff>127000</xdr:colOff>
      <xdr:row>85</xdr:row>
      <xdr:rowOff>32062</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1397000" y="145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16839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9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287,446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類似団体内平均を下回ったが、職員の経験年数・階層の変動により指数は若干上昇している。今後も現状の給与水準を維持したい。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34289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878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5" name="フローチャート : 判断 254">
          <a:extLst>
            <a:ext uri="{FF2B5EF4-FFF2-40B4-BE49-F238E27FC236}">
              <a16:creationId xmlns:a16="http://schemas.microsoft.com/office/drawing/2014/main" id="{00000000-0008-0000-0300-0000FF000000}"/>
            </a:ext>
          </a:extLst>
        </xdr:cNvPr>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85</xdr:row>
      <xdr:rowOff>96096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8783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85</xdr:row>
      <xdr:rowOff>96096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602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107104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60220"/>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2" name="円/楕円 271">
          <a:extLst>
            <a:ext uri="{FF2B5EF4-FFF2-40B4-BE49-F238E27FC236}">
              <a16:creationId xmlns:a16="http://schemas.microsoft.com/office/drawing/2014/main" id="{00000000-0008-0000-0300-000010010000}"/>
            </a:ext>
          </a:extLst>
        </xdr:cNvPr>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類似団体内平均を上回っているが、効率的・効果的な組織の再構築を実施するとともに、公共施設の集約化・民間活用を図り、適正な職員数となるよう、計画的に定員管理を実施していく。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71797</xdr:rowOff>
    </xdr:from>
    <xdr:to>
      <xdr:col>24</xdr:col>
      <xdr:colOff>558800</xdr:colOff>
      <xdr:row>62</xdr:row>
      <xdr:rowOff>100754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70169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67776</xdr:rowOff>
    </xdr:from>
    <xdr:to>
      <xdr:col>23</xdr:col>
      <xdr:colOff>406400</xdr:colOff>
      <xdr:row>62</xdr:row>
      <xdr:rowOff>71797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9767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67776</xdr:rowOff>
    </xdr:from>
    <xdr:to>
      <xdr:col>22</xdr:col>
      <xdr:colOff>203200</xdr:colOff>
      <xdr:row>62</xdr:row>
      <xdr:rowOff>75819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6976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75819</xdr:rowOff>
    </xdr:from>
    <xdr:to>
      <xdr:col>21</xdr:col>
      <xdr:colOff>0</xdr:colOff>
      <xdr:row>62</xdr:row>
      <xdr:rowOff>88688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7057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49954</xdr:rowOff>
    </xdr:from>
    <xdr:to>
      <xdr:col>24</xdr:col>
      <xdr:colOff>609600</xdr:colOff>
      <xdr:row>62</xdr:row>
      <xdr:rowOff>151554</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22031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20997</xdr:rowOff>
    </xdr:from>
    <xdr:to>
      <xdr:col>23</xdr:col>
      <xdr:colOff>457200</xdr:colOff>
      <xdr:row>62</xdr:row>
      <xdr:rowOff>122597</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6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107374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3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16976</xdr:rowOff>
    </xdr:from>
    <xdr:to>
      <xdr:col>22</xdr:col>
      <xdr:colOff>254000</xdr:colOff>
      <xdr:row>62</xdr:row>
      <xdr:rowOff>118576</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6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103353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25019</xdr:rowOff>
    </xdr:from>
    <xdr:to>
      <xdr:col>21</xdr:col>
      <xdr:colOff>50800</xdr:colOff>
      <xdr:row>62</xdr:row>
      <xdr:rowOff>126619</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111396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41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37888</xdr:rowOff>
    </xdr:from>
    <xdr:to>
      <xdr:col>19</xdr:col>
      <xdr:colOff>533400</xdr:colOff>
      <xdr:row>62</xdr:row>
      <xdr:rowOff>139488</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124265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5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地方債の新規借り入れを行っておらず、、償還の完了も進む中、税収変動による影響はあるが、実質公債費率は減少傾向となっている。インフラ系公共施設の更新等を計画的に実施することにより、効率的な起債発行による財政運営を行っ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7408</xdr:rowOff>
    </xdr:from>
    <xdr:to>
      <xdr:col>24</xdr:col>
      <xdr:colOff>558800</xdr:colOff>
      <xdr:row>38</xdr:row>
      <xdr:rowOff>47625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17463</xdr:rowOff>
    </xdr:from>
    <xdr:to>
      <xdr:col>23</xdr:col>
      <xdr:colOff>406400</xdr:colOff>
      <xdr:row>38</xdr:row>
      <xdr:rowOff>47625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5325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17463</xdr:rowOff>
    </xdr:from>
    <xdr:to>
      <xdr:col>22</xdr:col>
      <xdr:colOff>203200</xdr:colOff>
      <xdr:row>38</xdr:row>
      <xdr:rowOff>128058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532563"/>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128058</xdr:rowOff>
    </xdr:from>
    <xdr:to>
      <xdr:col>21</xdr:col>
      <xdr:colOff>0</xdr:colOff>
      <xdr:row>41</xdr:row>
      <xdr:rowOff>136525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643158"/>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128058</xdr:rowOff>
    </xdr:from>
    <xdr:to>
      <xdr:col>24</xdr:col>
      <xdr:colOff>609600</xdr:colOff>
      <xdr:row>38</xdr:row>
      <xdr:rowOff>58209</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144585</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168275</xdr:rowOff>
    </xdr:from>
    <xdr:to>
      <xdr:col>23</xdr:col>
      <xdr:colOff>457200</xdr:colOff>
      <xdr:row>38</xdr:row>
      <xdr:rowOff>98425</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108602</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8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138113</xdr:rowOff>
    </xdr:from>
    <xdr:to>
      <xdr:col>22</xdr:col>
      <xdr:colOff>254000</xdr:colOff>
      <xdr:row>38</xdr:row>
      <xdr:rowOff>68263</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78440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2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77258</xdr:rowOff>
    </xdr:from>
    <xdr:to>
      <xdr:col>21</xdr:col>
      <xdr:colOff>50800</xdr:colOff>
      <xdr:row>39</xdr:row>
      <xdr:rowOff>7408</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17585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未発行が続き、充当可能基金も増減はあるものの、将来負担額を上回っており、類似団体内で高位置となっている。一方で、公共施設の老朽化が進み、今後更新期を迎えるにあたり、集約化・民間活用等を図りながらも、計画的な基金運用と併せて、新規起債も視野に入れながら適切な財政運営を行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法人村民税等による税収の影響を受け、年度により人件費比率が増減するが、類似団体内平均よりは低い値で推移しているので、今後もこの水準の維持に努める。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28702</xdr:rowOff>
    </xdr:from>
    <xdr:to>
      <xdr:col>7</xdr:col>
      <xdr:colOff>15875</xdr:colOff>
      <xdr:row>40</xdr:row>
      <xdr:rowOff>40132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9452"/>
          <a:ext cx="0" cy="86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12209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40</xdr:row>
      <xdr:rowOff>40132</xdr:rowOff>
    </xdr:from>
    <xdr:to>
      <xdr:col>7</xdr:col>
      <xdr:colOff>104775</xdr:colOff>
      <xdr:row>40</xdr:row>
      <xdr:rowOff>40132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115079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35</xdr:row>
      <xdr:rowOff>28702</xdr:rowOff>
    </xdr:from>
    <xdr:to>
      <xdr:col>7</xdr:col>
      <xdr:colOff>104775</xdr:colOff>
      <xdr:row>35</xdr:row>
      <xdr:rowOff>28702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9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90424</xdr:rowOff>
    </xdr:from>
    <xdr:to>
      <xdr:col>7</xdr:col>
      <xdr:colOff>15875</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19724"/>
          <a:ext cx="8382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13987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90424</xdr:rowOff>
    </xdr:from>
    <xdr:to>
      <xdr:col>5</xdr:col>
      <xdr:colOff>549275</xdr:colOff>
      <xdr:row>36</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1972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28194</xdr:rowOff>
    </xdr:from>
    <xdr:to>
      <xdr:col>5</xdr:col>
      <xdr:colOff>600075</xdr:colOff>
      <xdr:row>37</xdr:row>
      <xdr:rowOff>129794</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131572</xdr:rowOff>
    </xdr:from>
    <xdr:to>
      <xdr:col>3</xdr:col>
      <xdr:colOff>142875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6087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163068</xdr:rowOff>
    </xdr:from>
    <xdr:to>
      <xdr:col>3</xdr:col>
      <xdr:colOff>193675</xdr:colOff>
      <xdr:row>37</xdr:row>
      <xdr:rowOff>93218</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67056</xdr:rowOff>
    </xdr:from>
    <xdr:to>
      <xdr:col>7</xdr:col>
      <xdr:colOff>66675</xdr:colOff>
      <xdr:row>36</xdr:row>
      <xdr:rowOff>168656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39624</xdr:rowOff>
    </xdr:from>
    <xdr:to>
      <xdr:col>5</xdr:col>
      <xdr:colOff>600075</xdr:colOff>
      <xdr:row>34</xdr:row>
      <xdr:rowOff>141224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80772</xdr:rowOff>
    </xdr:from>
    <xdr:to>
      <xdr:col>1</xdr:col>
      <xdr:colOff>676275</xdr:colOff>
      <xdr:row>35</xdr:row>
      <xdr:rowOff>10922</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観光施設を多く抱え、直営による賃金のほか、施設に係る委託料の支出が大きいため、類似団体内平均を大きく上回っている。公共施設個別施設計画策定を推進し、施設の集約化、</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手法の導入も視野に入れつつ、現状の委託内容の見直しを行い、経費の削減に努める。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44704</xdr:rowOff>
    </xdr:from>
    <xdr:to>
      <xdr:col>24</xdr:col>
      <xdr:colOff>31750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0804"/>
          <a:ext cx="8382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4" name="フローチャート : 判断 123">
          <a:extLst>
            <a:ext uri="{FF2B5EF4-FFF2-40B4-BE49-F238E27FC236}">
              <a16:creationId xmlns:a16="http://schemas.microsoft.com/office/drawing/2014/main" id="{00000000-0008-0000-0400-00007C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44704</xdr:rowOff>
    </xdr:from>
    <xdr:to>
      <xdr:col>22</xdr:col>
      <xdr:colOff>565150</xdr:colOff>
      <xdr:row>21</xdr:row>
      <xdr:rowOff>19558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30804"/>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6" name="フローチャート : 判断 125">
          <a:extLst>
            <a:ext uri="{FF2B5EF4-FFF2-40B4-BE49-F238E27FC236}">
              <a16:creationId xmlns:a16="http://schemas.microsoft.com/office/drawing/2014/main" id="{00000000-0008-0000-0400-00007E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165862</xdr:rowOff>
    </xdr:from>
    <xdr:to>
      <xdr:col>21</xdr:col>
      <xdr:colOff>361950</xdr:colOff>
      <xdr:row>21</xdr:row>
      <xdr:rowOff>19558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42341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97282</xdr:rowOff>
    </xdr:from>
    <xdr:to>
      <xdr:col>20</xdr:col>
      <xdr:colOff>158750</xdr:colOff>
      <xdr:row>19</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1932"/>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144780</xdr:rowOff>
    </xdr:from>
    <xdr:to>
      <xdr:col>24</xdr:col>
      <xdr:colOff>82550</xdr:colOff>
      <xdr:row>21</xdr:row>
      <xdr:rowOff>74930</xdr:rowOff>
    </xdr:to>
    <xdr:sp macro="" textlink="">
      <xdr:nvSpPr>
        <xdr:cNvPr id="141" name="円/楕円 140">
          <a:extLst>
            <a:ext uri="{FF2B5EF4-FFF2-40B4-BE49-F238E27FC236}">
              <a16:creationId xmlns:a16="http://schemas.microsoft.com/office/drawing/2014/main" id="{00000000-0008-0000-0400-00008D000000}"/>
            </a:ext>
          </a:extLst>
        </xdr:cNvPr>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53357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165354</xdr:rowOff>
    </xdr:from>
    <xdr:to>
      <xdr:col>22</xdr:col>
      <xdr:colOff>615950</xdr:colOff>
      <xdr:row>18</xdr:row>
      <xdr:rowOff>95504</xdr:rowOff>
    </xdr:to>
    <xdr:sp macro="" textlink="">
      <xdr:nvSpPr>
        <xdr:cNvPr id="143" name="円/楕円 142">
          <a:extLst>
            <a:ext uri="{FF2B5EF4-FFF2-40B4-BE49-F238E27FC236}">
              <a16:creationId xmlns:a16="http://schemas.microsoft.com/office/drawing/2014/main" id="{00000000-0008-0000-0400-00008F000000}"/>
            </a:ext>
          </a:extLst>
        </xdr:cNvPr>
        <xdr:cNvSpPr/>
      </xdr:nvSpPr>
      <xdr:spPr>
        <a:xfrm>
          <a:off x="15621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80281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6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140208</xdr:rowOff>
    </xdr:from>
    <xdr:to>
      <xdr:col>21</xdr:col>
      <xdr:colOff>412750</xdr:colOff>
      <xdr:row>21</xdr:row>
      <xdr:rowOff>70358</xdr:rowOff>
    </xdr:to>
    <xdr:sp macro="" textlink="">
      <xdr:nvSpPr>
        <xdr:cNvPr id="145" name="円/楕円 144">
          <a:extLst>
            <a:ext uri="{FF2B5EF4-FFF2-40B4-BE49-F238E27FC236}">
              <a16:creationId xmlns:a16="http://schemas.microsoft.com/office/drawing/2014/main" id="{00000000-0008-0000-0400-000091000000}"/>
            </a:ext>
          </a:extLst>
        </xdr:cNvPr>
        <xdr:cNvSpPr/>
      </xdr:nvSpPr>
      <xdr:spPr>
        <a:xfrm>
          <a:off x="14732000" y="35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55135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6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115062</xdr:rowOff>
    </xdr:from>
    <xdr:to>
      <xdr:col>20</xdr:col>
      <xdr:colOff>209550</xdr:colOff>
      <xdr:row>20</xdr:row>
      <xdr:rowOff>45212</xdr:rowOff>
    </xdr:to>
    <xdr:sp macro="" textlink="">
      <xdr:nvSpPr>
        <xdr:cNvPr id="147" name="円/楕円 146">
          <a:extLst>
            <a:ext uri="{FF2B5EF4-FFF2-40B4-BE49-F238E27FC236}">
              <a16:creationId xmlns:a16="http://schemas.microsoft.com/office/drawing/2014/main" id="{00000000-0008-0000-0400-000093000000}"/>
            </a:ext>
          </a:extLst>
        </xdr:cNvPr>
        <xdr:cNvSpPr/>
      </xdr:nvSpPr>
      <xdr:spPr>
        <a:xfrm>
          <a:off x="138430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45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46482</xdr:rowOff>
    </xdr:from>
    <xdr:to>
      <xdr:col>19</xdr:col>
      <xdr:colOff>6350</xdr:colOff>
      <xdr:row>17</xdr:row>
      <xdr:rowOff>148082</xdr:rowOff>
    </xdr:to>
    <xdr:sp macro="" textlink="">
      <xdr:nvSpPr>
        <xdr:cNvPr id="149" name="円/楕円 148">
          <a:extLst>
            <a:ext uri="{FF2B5EF4-FFF2-40B4-BE49-F238E27FC236}">
              <a16:creationId xmlns:a16="http://schemas.microsoft.com/office/drawing/2014/main" id="{00000000-0008-0000-0400-000095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社会福祉と児童福祉関連の扶助費が増加し、法人村民税等の減収の影響を受け経常一般財源が減となったため、比率は前年度より増加となったが、扶助費については今後も増加が見込まれることから、国・県の医療助成制度の動向を注視していきたい。</a:t>
          </a:r>
        </a:p>
      </xdr:txBody>
    </xdr:sp>
    <xdr:clientData/>
  </xdr:twoCellAnchor>
  <xdr:oneCellAnchor>
    <xdr:from>
      <xdr:col>1</xdr:col>
      <xdr:colOff>28575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54</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0424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5" name="フローチャート :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54</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0424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7" name="フローチャート : 判断 186">
          <a:extLst>
            <a:ext uri="{FF2B5EF4-FFF2-40B4-BE49-F238E27FC236}">
              <a16:creationId xmlns:a16="http://schemas.microsoft.com/office/drawing/2014/main" id="{00000000-0008-0000-0400-0000BB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080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3" name="フローチャート : 判断 192">
          <a:extLst>
            <a:ext uri="{FF2B5EF4-FFF2-40B4-BE49-F238E27FC236}">
              <a16:creationId xmlns:a16="http://schemas.microsoft.com/office/drawing/2014/main" id="{00000000-0008-0000-0400-0000C100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2" name="円/楕円 201">
          <a:extLst>
            <a:ext uri="{FF2B5EF4-FFF2-40B4-BE49-F238E27FC236}">
              <a16:creationId xmlns:a16="http://schemas.microsoft.com/office/drawing/2014/main" id="{00000000-0008-0000-0400-0000CA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168927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4" name="円/楕円 203">
          <a:extLst>
            <a:ext uri="{FF2B5EF4-FFF2-40B4-BE49-F238E27FC236}">
              <a16:creationId xmlns:a16="http://schemas.microsoft.com/office/drawing/2014/main" id="{00000000-0008-0000-0400-0000CC000000}"/>
            </a:ext>
          </a:extLst>
        </xdr:cNvPr>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に温泉施設リニューアル工事を実施したため、本年の繰出金は前年比減となっているが、依然として公営企業の維持管理の補填的な繰出金となっていることから、公営企業の経営戦略の策定により、健全な運営を目指す。</a:t>
          </a:r>
        </a:p>
      </xdr:txBody>
    </xdr:sp>
    <xdr:clientData/>
  </xdr:twoCellAnchor>
  <xdr:oneCellAnchor>
    <xdr:from>
      <xdr:col>18</xdr:col>
      <xdr:colOff>44450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99568</xdr:rowOff>
    </xdr:from>
    <xdr:to>
      <xdr:col>24</xdr:col>
      <xdr:colOff>31750</xdr:colOff>
      <xdr:row>55</xdr:row>
      <xdr:rowOff>37846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3578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3" name="フローチャート : 判断 242">
          <a:extLst>
            <a:ext uri="{FF2B5EF4-FFF2-40B4-BE49-F238E27FC236}">
              <a16:creationId xmlns:a16="http://schemas.microsoft.com/office/drawing/2014/main" id="{00000000-0008-0000-0400-0000F3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99568</xdr:rowOff>
    </xdr:from>
    <xdr:to>
      <xdr:col>22</xdr:col>
      <xdr:colOff>565150</xdr:colOff>
      <xdr:row>55</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3578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85852</xdr:rowOff>
    </xdr:from>
    <xdr:to>
      <xdr:col>21</xdr:col>
      <xdr:colOff>361950</xdr:colOff>
      <xdr:row>55</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3441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48" name="フローチャート : 判断 247">
          <a:extLst>
            <a:ext uri="{FF2B5EF4-FFF2-40B4-BE49-F238E27FC236}">
              <a16:creationId xmlns:a16="http://schemas.microsoft.com/office/drawing/2014/main" id="{00000000-0008-0000-0400-0000F800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85852</xdr:rowOff>
    </xdr:from>
    <xdr:to>
      <xdr:col>20</xdr:col>
      <xdr:colOff>158750</xdr:colOff>
      <xdr:row>54</xdr:row>
      <xdr:rowOff>90424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344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158496</xdr:rowOff>
    </xdr:from>
    <xdr:to>
      <xdr:col>24</xdr:col>
      <xdr:colOff>82550</xdr:colOff>
      <xdr:row>55</xdr:row>
      <xdr:rowOff>88646</xdr:rowOff>
    </xdr:to>
    <xdr:sp macro="" textlink="">
      <xdr:nvSpPr>
        <xdr:cNvPr id="260" name="円/楕円 259">
          <a:extLst>
            <a:ext uri="{FF2B5EF4-FFF2-40B4-BE49-F238E27FC236}">
              <a16:creationId xmlns:a16="http://schemas.microsoft.com/office/drawing/2014/main" id="{00000000-0008-0000-0400-000004010000}"/>
            </a:ext>
          </a:extLst>
        </xdr:cNvPr>
        <xdr:cNvSpPr/>
      </xdr:nvSpPr>
      <xdr:spPr>
        <a:xfrm>
          <a:off x="164592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67073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32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48768</xdr:rowOff>
    </xdr:from>
    <xdr:to>
      <xdr:col>22</xdr:col>
      <xdr:colOff>615950</xdr:colOff>
      <xdr:row>54</xdr:row>
      <xdr:rowOff>150368</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5621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160545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07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35052</xdr:rowOff>
    </xdr:from>
    <xdr:to>
      <xdr:col>20</xdr:col>
      <xdr:colOff>209550</xdr:colOff>
      <xdr:row>54</xdr:row>
      <xdr:rowOff>136652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3843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146829</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39624</xdr:rowOff>
    </xdr:from>
    <xdr:to>
      <xdr:col>19</xdr:col>
      <xdr:colOff>6350</xdr:colOff>
      <xdr:row>54</xdr:row>
      <xdr:rowOff>141224</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2954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151401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の減収の影響を受け経常一般財源が減となったため、補助費自体は減少したが、比率は前年より増加している。税政改正による税収の減に備え、補助金の対象事業の抜本的な見直しを実施するとともに、成果の検証をしっかりと行い、より効果的な助成制度への移行に努める。</a:t>
          </a:r>
        </a:p>
      </xdr:txBody>
    </xdr:sp>
    <xdr:clientData/>
  </xdr:twoCellAnchor>
  <xdr:oneCellAnchor>
    <xdr:from>
      <xdr:col>18</xdr:col>
      <xdr:colOff>44450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36</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03859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1" name="フローチャート : 判断 300">
          <a:extLst>
            <a:ext uri="{FF2B5EF4-FFF2-40B4-BE49-F238E27FC236}">
              <a16:creationId xmlns:a16="http://schemas.microsoft.com/office/drawing/2014/main" id="{00000000-0008-0000-0400-00002D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36</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0385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110998</xdr:rowOff>
    </xdr:from>
    <xdr:to>
      <xdr:col>21</xdr:col>
      <xdr:colOff>361950</xdr:colOff>
      <xdr:row>36</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1117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6" name="フローチャート : 判断 305">
          <a:extLst>
            <a:ext uri="{FF2B5EF4-FFF2-40B4-BE49-F238E27FC236}">
              <a16:creationId xmlns:a16="http://schemas.microsoft.com/office/drawing/2014/main" id="{00000000-0008-0000-0400-000032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011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18" name="円/楕円 317">
          <a:extLst>
            <a:ext uri="{FF2B5EF4-FFF2-40B4-BE49-F238E27FC236}">
              <a16:creationId xmlns:a16="http://schemas.microsoft.com/office/drawing/2014/main" id="{00000000-0008-0000-0400-00003E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60198</xdr:rowOff>
    </xdr:from>
    <xdr:to>
      <xdr:col>20</xdr:col>
      <xdr:colOff>209550</xdr:colOff>
      <xdr:row>35</xdr:row>
      <xdr:rowOff>161798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525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131064</xdr:rowOff>
    </xdr:from>
    <xdr:to>
      <xdr:col>19</xdr:col>
      <xdr:colOff>6350</xdr:colOff>
      <xdr:row>35</xdr:row>
      <xdr:rowOff>61214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71391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ここ数年起債の発行を行っていないため、公債費に係る経常収支比率はかなり低い水準で推移している。今後も計画的な事業実施により、最小限の起債発行にとどめた財政運営を行っていく。</a:t>
          </a:r>
        </a:p>
      </xdr:txBody>
    </xdr:sp>
    <xdr:clientData/>
  </xdr:twoCellAnchor>
  <xdr:oneCellAnchor>
    <xdr:from>
      <xdr:col>1</xdr:col>
      <xdr:colOff>28575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127000</xdr:rowOff>
    </xdr:from>
    <xdr:to>
      <xdr:col>7</xdr:col>
      <xdr:colOff>15875</xdr:colOff>
      <xdr:row>73</xdr:row>
      <xdr:rowOff>161290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642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127000</xdr:rowOff>
    </xdr:from>
    <xdr:to>
      <xdr:col>5</xdr:col>
      <xdr:colOff>549275</xdr:colOff>
      <xdr:row>74</xdr:row>
      <xdr:rowOff>39370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26428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39370</xdr:rowOff>
    </xdr:from>
    <xdr:to>
      <xdr:col>4</xdr:col>
      <xdr:colOff>346075</xdr:colOff>
      <xdr:row>74</xdr:row>
      <xdr:rowOff>43180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726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168910</xdr:rowOff>
    </xdr:from>
    <xdr:to>
      <xdr:col>3</xdr:col>
      <xdr:colOff>142875</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684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19067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76200</xdr:rowOff>
    </xdr:from>
    <xdr:to>
      <xdr:col>5</xdr:col>
      <xdr:colOff>600075</xdr:colOff>
      <xdr:row>74</xdr:row>
      <xdr:rowOff>6350</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160020</xdr:rowOff>
    </xdr:from>
    <xdr:to>
      <xdr:col>4</xdr:col>
      <xdr:colOff>396875</xdr:colOff>
      <xdr:row>74</xdr:row>
      <xdr:rowOff>90170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100347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163830</xdr:rowOff>
    </xdr:from>
    <xdr:to>
      <xdr:col>3</xdr:col>
      <xdr:colOff>193675</xdr:colOff>
      <xdr:row>74</xdr:row>
      <xdr:rowOff>93980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104157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118110</xdr:rowOff>
    </xdr:from>
    <xdr:to>
      <xdr:col>1</xdr:col>
      <xdr:colOff>676275</xdr:colOff>
      <xdr:row>74</xdr:row>
      <xdr:rowOff>48260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村民税等の減収の影響を受け、前年に比べ大幅な増加となったが、類似団体内平均を若干下回り、財政運営の弾力性は残されているが、より一層の経費削減により、社会情勢の変動に対応するための財源の確保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40459</xdr:rowOff>
    </xdr:from>
    <xdr:to>
      <xdr:col>24</xdr:col>
      <xdr:colOff>31750</xdr:colOff>
      <xdr:row>80</xdr:row>
      <xdr:rowOff>133531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9209"/>
          <a:ext cx="0" cy="95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105608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133531</xdr:rowOff>
    </xdr:from>
    <xdr:to>
      <xdr:col>24</xdr:col>
      <xdr:colOff>120650</xdr:colOff>
      <xdr:row>80</xdr:row>
      <xdr:rowOff>133531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126836</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4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75</xdr:row>
      <xdr:rowOff>40459</xdr:rowOff>
    </xdr:from>
    <xdr:to>
      <xdr:col>24</xdr:col>
      <xdr:colOff>120650</xdr:colOff>
      <xdr:row>75</xdr:row>
      <xdr:rowOff>40459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78</xdr:row>
      <xdr:rowOff>117202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631420"/>
          <a:ext cx="838200" cy="8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51543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424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79466</xdr:rowOff>
    </xdr:from>
    <xdr:to>
      <xdr:col>24</xdr:col>
      <xdr:colOff>82550</xdr:colOff>
      <xdr:row>79</xdr:row>
      <xdr:rowOff>9616</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64592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78</xdr:row>
      <xdr:rowOff>64951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631420"/>
          <a:ext cx="889000" cy="80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53339</xdr:rowOff>
    </xdr:from>
    <xdr:to>
      <xdr:col>22</xdr:col>
      <xdr:colOff>615950</xdr:colOff>
      <xdr:row>78</xdr:row>
      <xdr:rowOff>154939</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107406</xdr:rowOff>
    </xdr:from>
    <xdr:to>
      <xdr:col>21</xdr:col>
      <xdr:colOff>361950</xdr:colOff>
      <xdr:row>78</xdr:row>
      <xdr:rowOff>64951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37606"/>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33745</xdr:rowOff>
    </xdr:from>
    <xdr:to>
      <xdr:col>21</xdr:col>
      <xdr:colOff>412750</xdr:colOff>
      <xdr:row>78</xdr:row>
      <xdr:rowOff>135345</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4732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120122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40459</xdr:rowOff>
    </xdr:from>
    <xdr:to>
      <xdr:col>20</xdr:col>
      <xdr:colOff>158750</xdr:colOff>
      <xdr:row>76</xdr:row>
      <xdr:rowOff>107406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556309"/>
          <a:ext cx="889000" cy="58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123552</xdr:rowOff>
    </xdr:from>
    <xdr:to>
      <xdr:col>20</xdr:col>
      <xdr:colOff>209550</xdr:colOff>
      <xdr:row>78</xdr:row>
      <xdr:rowOff>53702</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3843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38479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113756</xdr:rowOff>
    </xdr:from>
    <xdr:to>
      <xdr:col>19</xdr:col>
      <xdr:colOff>6350</xdr:colOff>
      <xdr:row>78</xdr:row>
      <xdr:rowOff>43906</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2954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28683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66402</xdr:rowOff>
    </xdr:from>
    <xdr:to>
      <xdr:col>24</xdr:col>
      <xdr:colOff>82550</xdr:colOff>
      <xdr:row>78</xdr:row>
      <xdr:rowOff>168002</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6459200" y="134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82929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84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14151</xdr:rowOff>
    </xdr:from>
    <xdr:to>
      <xdr:col>21</xdr:col>
      <xdr:colOff>412750</xdr:colOff>
      <xdr:row>78</xdr:row>
      <xdr:rowOff>115751</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4732000" y="133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125928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56606</xdr:rowOff>
    </xdr:from>
    <xdr:to>
      <xdr:col>20</xdr:col>
      <xdr:colOff>209550</xdr:colOff>
      <xdr:row>76</xdr:row>
      <xdr:rowOff>158206</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168383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161109</xdr:rowOff>
    </xdr:from>
    <xdr:to>
      <xdr:col>19</xdr:col>
      <xdr:colOff>6350</xdr:colOff>
      <xdr:row>73</xdr:row>
      <xdr:rowOff>91259</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2954000" y="125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101436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27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山梨県山中湖村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25677</xdr:rowOff>
    </xdr:from>
    <xdr:to>
      <xdr:col>4</xdr:col>
      <xdr:colOff>1117600</xdr:colOff>
      <xdr:row>16</xdr:row>
      <xdr:rowOff>34188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6502"/>
          <a:ext cx="647700" cy="8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10454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1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157099</xdr:rowOff>
    </xdr:from>
    <xdr:to>
      <xdr:col>4</xdr:col>
      <xdr:colOff>469900</xdr:colOff>
      <xdr:row>16</xdr:row>
      <xdr:rowOff>34188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76474"/>
          <a:ext cx="698500" cy="48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157099</xdr:rowOff>
    </xdr:from>
    <xdr:to>
      <xdr:col>3</xdr:col>
      <xdr:colOff>904875</xdr:colOff>
      <xdr:row>16</xdr:row>
      <xdr:rowOff>11420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76474"/>
          <a:ext cx="698500" cy="2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6025</xdr:rowOff>
    </xdr:from>
    <xdr:to>
      <xdr:col>3</xdr:col>
      <xdr:colOff>206375</xdr:colOff>
      <xdr:row>16</xdr:row>
      <xdr:rowOff>11420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96850"/>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146327</xdr:rowOff>
    </xdr:from>
    <xdr:to>
      <xdr:col>5</xdr:col>
      <xdr:colOff>34925</xdr:colOff>
      <xdr:row>16</xdr:row>
      <xdr:rowOff>76477</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76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162854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154838</xdr:rowOff>
    </xdr:from>
    <xdr:to>
      <xdr:col>4</xdr:col>
      <xdr:colOff>520700</xdr:colOff>
      <xdr:row>16</xdr:row>
      <xdr:rowOff>84988</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774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95165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145,930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106299</xdr:rowOff>
    </xdr:from>
    <xdr:to>
      <xdr:col>3</xdr:col>
      <xdr:colOff>955675</xdr:colOff>
      <xdr:row>16</xdr:row>
      <xdr:rowOff>36449</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72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46626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152,300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132070</xdr:rowOff>
    </xdr:from>
    <xdr:to>
      <xdr:col>3</xdr:col>
      <xdr:colOff>257175</xdr:colOff>
      <xdr:row>16</xdr:row>
      <xdr:rowOff>62220</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751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72397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126675</xdr:rowOff>
    </xdr:from>
    <xdr:to>
      <xdr:col>2</xdr:col>
      <xdr:colOff>692150</xdr:colOff>
      <xdr:row>16</xdr:row>
      <xdr:rowOff>56825</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74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165424</xdr:rowOff>
    </xdr:from>
    <xdr:to>
      <xdr:col>4</xdr:col>
      <xdr:colOff>1117600</xdr:colOff>
      <xdr:row>37</xdr:row>
      <xdr:rowOff>103607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118674"/>
          <a:ext cx="647700" cy="10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123552</xdr:rowOff>
    </xdr:from>
    <xdr:to>
      <xdr:col>4</xdr:col>
      <xdr:colOff>469900</xdr:colOff>
      <xdr:row>36</xdr:row>
      <xdr:rowOff>165424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76802"/>
          <a:ext cx="6985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72384</xdr:rowOff>
    </xdr:from>
    <xdr:to>
      <xdr:col>3</xdr:col>
      <xdr:colOff>904875</xdr:colOff>
      <xdr:row>36</xdr:row>
      <xdr:rowOff>123552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25634"/>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320110</xdr:rowOff>
    </xdr:from>
    <xdr:to>
      <xdr:col>3</xdr:col>
      <xdr:colOff>206375</xdr:colOff>
      <xdr:row>36</xdr:row>
      <xdr:rowOff>72384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30460"/>
          <a:ext cx="6985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52807</xdr:rowOff>
    </xdr:from>
    <xdr:to>
      <xdr:col>5</xdr:col>
      <xdr:colOff>34925</xdr:colOff>
      <xdr:row>37</xdr:row>
      <xdr:rowOff>154407</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5600700" y="717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24884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114624</xdr:rowOff>
    </xdr:from>
    <xdr:to>
      <xdr:col>4</xdr:col>
      <xdr:colOff>520700</xdr:colOff>
      <xdr:row>37</xdr:row>
      <xdr:rowOff>44774</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953000" y="706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29551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72752</xdr:rowOff>
    </xdr:from>
    <xdr:to>
      <xdr:col>3</xdr:col>
      <xdr:colOff>955675</xdr:colOff>
      <xdr:row>37</xdr:row>
      <xdr:rowOff>2902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254500" y="702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159129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25,181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21584</xdr:rowOff>
    </xdr:from>
    <xdr:to>
      <xdr:col>3</xdr:col>
      <xdr:colOff>257175</xdr:colOff>
      <xdr:row>36</xdr:row>
      <xdr:rowOff>123184</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3556000" y="6974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107961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269310</xdr:rowOff>
    </xdr:from>
    <xdr:to>
      <xdr:col>2</xdr:col>
      <xdr:colOff>692150</xdr:colOff>
      <xdr:row>36</xdr:row>
      <xdr:rowOff>28010</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2857500" y="687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9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76236</xdr:rowOff>
    </xdr:from>
    <xdr:to>
      <xdr:col>6</xdr:col>
      <xdr:colOff>511175</xdr:colOff>
      <xdr:row>35</xdr:row>
      <xdr:rowOff>111179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76986"/>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60583</xdr:rowOff>
    </xdr:from>
    <xdr:to>
      <xdr:col>5</xdr:col>
      <xdr:colOff>358775</xdr:colOff>
      <xdr:row>35</xdr:row>
      <xdr:rowOff>76236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61333"/>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60583</xdr:rowOff>
    </xdr:from>
    <xdr:to>
      <xdr:col>4</xdr:col>
      <xdr:colOff>155575</xdr:colOff>
      <xdr:row>35</xdr:row>
      <xdr:rowOff>77358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61333"/>
          <a:ext cx="889000" cy="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73068</xdr:rowOff>
    </xdr:from>
    <xdr:to>
      <xdr:col>2</xdr:col>
      <xdr:colOff>638175</xdr:colOff>
      <xdr:row>35</xdr:row>
      <xdr:rowOff>77358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3818"/>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60379</xdr:rowOff>
    </xdr:from>
    <xdr:to>
      <xdr:col>6</xdr:col>
      <xdr:colOff>561975</xdr:colOff>
      <xdr:row>35</xdr:row>
      <xdr:rowOff>161979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83256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1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25436</xdr:rowOff>
    </xdr:from>
    <xdr:to>
      <xdr:col>5</xdr:col>
      <xdr:colOff>409575</xdr:colOff>
      <xdr:row>35</xdr:row>
      <xdr:rowOff>127036</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143563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5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9783</xdr:rowOff>
    </xdr:from>
    <xdr:to>
      <xdr:col>4</xdr:col>
      <xdr:colOff>206375</xdr:colOff>
      <xdr:row>35</xdr:row>
      <xdr:rowOff>111383</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0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127910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578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26558</xdr:rowOff>
    </xdr:from>
    <xdr:to>
      <xdr:col>3</xdr:col>
      <xdr:colOff>3175</xdr:colOff>
      <xdr:row>35</xdr:row>
      <xdr:rowOff>128158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2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144685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580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22268</xdr:rowOff>
    </xdr:from>
    <xdr:to>
      <xdr:col>1</xdr:col>
      <xdr:colOff>485775</xdr:colOff>
      <xdr:row>35</xdr:row>
      <xdr:rowOff>123868</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140395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579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14971</xdr:rowOff>
    </xdr:from>
    <xdr:to>
      <xdr:col>6</xdr:col>
      <xdr:colOff>511175</xdr:colOff>
      <xdr:row>53</xdr:row>
      <xdr:rowOff>34448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101821"/>
          <a:ext cx="8382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150558</xdr:rowOff>
    </xdr:from>
    <xdr:to>
      <xdr:col>5</xdr:col>
      <xdr:colOff>358775</xdr:colOff>
      <xdr:row>53</xdr:row>
      <xdr:rowOff>34448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065958"/>
          <a:ext cx="889000" cy="5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150558</xdr:rowOff>
    </xdr:from>
    <xdr:to>
      <xdr:col>4</xdr:col>
      <xdr:colOff>155575</xdr:colOff>
      <xdr:row>54</xdr:row>
      <xdr:rowOff>3020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065958"/>
          <a:ext cx="889000" cy="19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3020</xdr:rowOff>
    </xdr:from>
    <xdr:to>
      <xdr:col>2</xdr:col>
      <xdr:colOff>638175</xdr:colOff>
      <xdr:row>54</xdr:row>
      <xdr:rowOff>67938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261320"/>
          <a:ext cx="889000" cy="6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135621</xdr:rowOff>
    </xdr:from>
    <xdr:to>
      <xdr:col>6</xdr:col>
      <xdr:colOff>561975</xdr:colOff>
      <xdr:row>53</xdr:row>
      <xdr:rowOff>65771</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905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158498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9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214,781</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155098</xdr:rowOff>
    </xdr:from>
    <xdr:to>
      <xdr:col>5</xdr:col>
      <xdr:colOff>409575</xdr:colOff>
      <xdr:row>53</xdr:row>
      <xdr:rowOff>85248</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90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101775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4" y="88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210,521</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99758</xdr:rowOff>
    </xdr:from>
    <xdr:to>
      <xdr:col>4</xdr:col>
      <xdr:colOff>206375</xdr:colOff>
      <xdr:row>53</xdr:row>
      <xdr:rowOff>29908</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90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46435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4" y="879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123670</xdr:rowOff>
    </xdr:from>
    <xdr:to>
      <xdr:col>3</xdr:col>
      <xdr:colOff>3175</xdr:colOff>
      <xdr:row>54</xdr:row>
      <xdr:rowOff>53820</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92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70347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4" y="898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179,895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17138</xdr:rowOff>
    </xdr:from>
    <xdr:to>
      <xdr:col>1</xdr:col>
      <xdr:colOff>485775</xdr:colOff>
      <xdr:row>54</xdr:row>
      <xdr:rowOff>118738</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9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135265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4" y="90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146786</xdr:rowOff>
    </xdr:from>
    <xdr:to>
      <xdr:col>6</xdr:col>
      <xdr:colOff>511175</xdr:colOff>
      <xdr:row>78</xdr:row>
      <xdr:rowOff>166120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19886"/>
          <a:ext cx="8382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149921</xdr:rowOff>
    </xdr:from>
    <xdr:to>
      <xdr:col>5</xdr:col>
      <xdr:colOff>358775</xdr:colOff>
      <xdr:row>78</xdr:row>
      <xdr:rowOff>166120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23021"/>
          <a:ext cx="889000" cy="1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149921</xdr:rowOff>
    </xdr:from>
    <xdr:to>
      <xdr:col>4</xdr:col>
      <xdr:colOff>155575</xdr:colOff>
      <xdr:row>79</xdr:row>
      <xdr:rowOff>1267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23021"/>
          <a:ext cx="889000" cy="2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1267</xdr:rowOff>
    </xdr:from>
    <xdr:to>
      <xdr:col>2</xdr:col>
      <xdr:colOff>638175</xdr:colOff>
      <xdr:row>79</xdr:row>
      <xdr:rowOff>27294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45817"/>
          <a:ext cx="889000" cy="2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95986</xdr:rowOff>
    </xdr:from>
    <xdr:to>
      <xdr:col>6</xdr:col>
      <xdr:colOff>561975</xdr:colOff>
      <xdr:row>79</xdr:row>
      <xdr:rowOff>26136</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4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10913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8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115320</xdr:rowOff>
    </xdr:from>
    <xdr:to>
      <xdr:col>5</xdr:col>
      <xdr:colOff>409575</xdr:colOff>
      <xdr:row>79</xdr:row>
      <xdr:rowOff>45470</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4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36597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58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99121</xdr:rowOff>
    </xdr:from>
    <xdr:to>
      <xdr:col>4</xdr:col>
      <xdr:colOff>206375</xdr:colOff>
      <xdr:row>79</xdr:row>
      <xdr:rowOff>29271</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4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20398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56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121917</xdr:rowOff>
    </xdr:from>
    <xdr:to>
      <xdr:col>3</xdr:col>
      <xdr:colOff>3175</xdr:colOff>
      <xdr:row>79</xdr:row>
      <xdr:rowOff>52067</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4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43194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58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147944</xdr:rowOff>
    </xdr:from>
    <xdr:to>
      <xdr:col>1</xdr:col>
      <xdr:colOff>485775</xdr:colOff>
      <xdr:row>79</xdr:row>
      <xdr:rowOff>78094</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5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69221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6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141833</xdr:rowOff>
    </xdr:from>
    <xdr:to>
      <xdr:col>6</xdr:col>
      <xdr:colOff>511175</xdr:colOff>
      <xdr:row>98</xdr:row>
      <xdr:rowOff>118250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72483"/>
          <a:ext cx="838200" cy="14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106135</xdr:rowOff>
    </xdr:from>
    <xdr:to>
      <xdr:col>5</xdr:col>
      <xdr:colOff>358775</xdr:colOff>
      <xdr:row>98</xdr:row>
      <xdr:rowOff>118250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908235"/>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106135</xdr:rowOff>
    </xdr:from>
    <xdr:to>
      <xdr:col>4</xdr:col>
      <xdr:colOff>155575</xdr:colOff>
      <xdr:row>98</xdr:row>
      <xdr:rowOff>159017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08235"/>
          <a:ext cx="8890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159017</xdr:rowOff>
    </xdr:from>
    <xdr:to>
      <xdr:col>2</xdr:col>
      <xdr:colOff>638175</xdr:colOff>
      <xdr:row>99</xdr:row>
      <xdr:rowOff>37421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61117"/>
          <a:ext cx="8890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91033</xdr:rowOff>
    </xdr:from>
    <xdr:to>
      <xdr:col>6</xdr:col>
      <xdr:colOff>561975</xdr:colOff>
      <xdr:row>98</xdr:row>
      <xdr:rowOff>21183</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72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69460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67450</xdr:rowOff>
    </xdr:from>
    <xdr:to>
      <xdr:col>5</xdr:col>
      <xdr:colOff>409575</xdr:colOff>
      <xdr:row>98</xdr:row>
      <xdr:rowOff>169050</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8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160177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55335</xdr:rowOff>
    </xdr:from>
    <xdr:to>
      <xdr:col>4</xdr:col>
      <xdr:colOff>206375</xdr:colOff>
      <xdr:row>98</xdr:row>
      <xdr:rowOff>156935</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148062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108217</xdr:rowOff>
    </xdr:from>
    <xdr:to>
      <xdr:col>3</xdr:col>
      <xdr:colOff>3175</xdr:colOff>
      <xdr:row>99</xdr:row>
      <xdr:rowOff>38367</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29494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158071</xdr:rowOff>
    </xdr:from>
    <xdr:to>
      <xdr:col>1</xdr:col>
      <xdr:colOff>485775</xdr:colOff>
      <xdr:row>99</xdr:row>
      <xdr:rowOff>88221</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79348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5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85693</xdr:rowOff>
    </xdr:from>
    <xdr:to>
      <xdr:col>15</xdr:col>
      <xdr:colOff>180975</xdr:colOff>
      <xdr:row>37</xdr:row>
      <xdr:rowOff>129977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29343"/>
          <a:ext cx="838200" cy="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85693</xdr:rowOff>
    </xdr:from>
    <xdr:to>
      <xdr:col>14</xdr:col>
      <xdr:colOff>28575</xdr:colOff>
      <xdr:row>37</xdr:row>
      <xdr:rowOff>147998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29343"/>
          <a:ext cx="889000" cy="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147998</xdr:rowOff>
    </xdr:from>
    <xdr:to>
      <xdr:col>12</xdr:col>
      <xdr:colOff>511175</xdr:colOff>
      <xdr:row>38</xdr:row>
      <xdr:rowOff>7585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91648"/>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7585</xdr:rowOff>
    </xdr:from>
    <xdr:to>
      <xdr:col>11</xdr:col>
      <xdr:colOff>307975</xdr:colOff>
      <xdr:row>38</xdr:row>
      <xdr:rowOff>12595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22685"/>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79177</xdr:rowOff>
    </xdr:from>
    <xdr:to>
      <xdr:col>15</xdr:col>
      <xdr:colOff>231775</xdr:colOff>
      <xdr:row>38</xdr:row>
      <xdr:rowOff>9327</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4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165554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34893</xdr:rowOff>
    </xdr:from>
    <xdr:to>
      <xdr:col>14</xdr:col>
      <xdr:colOff>79375</xdr:colOff>
      <xdr:row>37</xdr:row>
      <xdr:rowOff>136493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37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127620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97198</xdr:rowOff>
    </xdr:from>
    <xdr:to>
      <xdr:col>12</xdr:col>
      <xdr:colOff>561975</xdr:colOff>
      <xdr:row>38</xdr:row>
      <xdr:rowOff>27349</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4408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18475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128234</xdr:rowOff>
    </xdr:from>
    <xdr:to>
      <xdr:col>11</xdr:col>
      <xdr:colOff>358775</xdr:colOff>
      <xdr:row>38</xdr:row>
      <xdr:rowOff>58384</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4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49512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133245</xdr:rowOff>
    </xdr:from>
    <xdr:to>
      <xdr:col>10</xdr:col>
      <xdr:colOff>155575</xdr:colOff>
      <xdr:row>38</xdr:row>
      <xdr:rowOff>63395</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4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54522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6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157795</xdr:rowOff>
    </xdr:from>
    <xdr:to>
      <xdr:col>15</xdr:col>
      <xdr:colOff>180975</xdr:colOff>
      <xdr:row>58</xdr:row>
      <xdr:rowOff>97321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58995"/>
          <a:ext cx="838200" cy="28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77195</xdr:rowOff>
    </xdr:from>
    <xdr:to>
      <xdr:col>14</xdr:col>
      <xdr:colOff>28575</xdr:colOff>
      <xdr:row>58</xdr:row>
      <xdr:rowOff>97321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678395"/>
          <a:ext cx="889000" cy="3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77195</xdr:rowOff>
    </xdr:from>
    <xdr:to>
      <xdr:col>12</xdr:col>
      <xdr:colOff>511175</xdr:colOff>
      <xdr:row>56</xdr:row>
      <xdr:rowOff>153687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78395"/>
          <a:ext cx="889000" cy="7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18640</xdr:rowOff>
    </xdr:from>
    <xdr:to>
      <xdr:col>11</xdr:col>
      <xdr:colOff>307975</xdr:colOff>
      <xdr:row>56</xdr:row>
      <xdr:rowOff>153687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619840"/>
          <a:ext cx="889000" cy="1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106995</xdr:rowOff>
    </xdr:from>
    <xdr:to>
      <xdr:col>15</xdr:col>
      <xdr:colOff>231775</xdr:colOff>
      <xdr:row>57</xdr:row>
      <xdr:rowOff>37145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97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129872</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5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46521</xdr:rowOff>
    </xdr:from>
    <xdr:to>
      <xdr:col>14</xdr:col>
      <xdr:colOff>79375</xdr:colOff>
      <xdr:row>58</xdr:row>
      <xdr:rowOff>148121</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999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139248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26395</xdr:rowOff>
    </xdr:from>
    <xdr:to>
      <xdr:col>12</xdr:col>
      <xdr:colOff>561975</xdr:colOff>
      <xdr:row>56</xdr:row>
      <xdr:rowOff>127995</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96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144522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4" y="940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102887</xdr:rowOff>
    </xdr:from>
    <xdr:to>
      <xdr:col>11</xdr:col>
      <xdr:colOff>358775</xdr:colOff>
      <xdr:row>57</xdr:row>
      <xdr:rowOff>33037</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97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49564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4" y="947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139290</xdr:rowOff>
    </xdr:from>
    <xdr:to>
      <xdr:col>10</xdr:col>
      <xdr:colOff>155575</xdr:colOff>
      <xdr:row>56</xdr:row>
      <xdr:rowOff>69440</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956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85967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4" y="93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25574</xdr:rowOff>
    </xdr:from>
    <xdr:to>
      <xdr:col>15</xdr:col>
      <xdr:colOff>180975</xdr:colOff>
      <xdr:row>78</xdr:row>
      <xdr:rowOff>108491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98674"/>
          <a:ext cx="838200" cy="8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107348</xdr:rowOff>
    </xdr:from>
    <xdr:to>
      <xdr:col>14</xdr:col>
      <xdr:colOff>28575</xdr:colOff>
      <xdr:row>78</xdr:row>
      <xdr:rowOff>108491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80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146224</xdr:rowOff>
    </xdr:from>
    <xdr:to>
      <xdr:col>15</xdr:col>
      <xdr:colOff>231775</xdr:colOff>
      <xdr:row>78</xdr:row>
      <xdr:rowOff>76374</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10426700" y="133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61151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2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57691</xdr:rowOff>
    </xdr:from>
    <xdr:to>
      <xdr:col>14</xdr:col>
      <xdr:colOff>79375</xdr:colOff>
      <xdr:row>78</xdr:row>
      <xdr:rowOff>159291</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9588500" y="134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150418</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7" y="1352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56548</xdr:rowOff>
    </xdr:from>
    <xdr:to>
      <xdr:col>12</xdr:col>
      <xdr:colOff>561975</xdr:colOff>
      <xdr:row>78</xdr:row>
      <xdr:rowOff>158148</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8699500" y="134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149275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7" y="1352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12274</xdr:rowOff>
    </xdr:from>
    <xdr:to>
      <xdr:col>15</xdr:col>
      <xdr:colOff>180975</xdr:colOff>
      <xdr:row>97</xdr:row>
      <xdr:rowOff>109319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471474"/>
          <a:ext cx="838200" cy="2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15456</xdr:rowOff>
    </xdr:from>
    <xdr:to>
      <xdr:col>14</xdr:col>
      <xdr:colOff>28575</xdr:colOff>
      <xdr:row>97</xdr:row>
      <xdr:rowOff>109319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303206"/>
          <a:ext cx="889000" cy="43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132924</xdr:rowOff>
    </xdr:from>
    <xdr:to>
      <xdr:col>15</xdr:col>
      <xdr:colOff>231775</xdr:colOff>
      <xdr:row>96</xdr:row>
      <xdr:rowOff>63074</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10426700" y="164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155801</xdr:rowOff>
    </xdr:from>
    <xdr:ext cx="599010"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2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58519</xdr:rowOff>
    </xdr:from>
    <xdr:to>
      <xdr:col>14</xdr:col>
      <xdr:colOff>79375</xdr:colOff>
      <xdr:row>97</xdr:row>
      <xdr:rowOff>160119</xdr:rowOff>
    </xdr:to>
    <xdr:sp macro="" textlink="">
      <xdr:nvSpPr>
        <xdr:cNvPr id="466" name="円/楕円 465">
          <a:extLst>
            <a:ext uri="{FF2B5EF4-FFF2-40B4-BE49-F238E27FC236}">
              <a16:creationId xmlns:a16="http://schemas.microsoft.com/office/drawing/2014/main" id="{00000000-0008-0000-0600-0000D2010000}"/>
            </a:ext>
          </a:extLst>
        </xdr:cNvPr>
        <xdr:cNvSpPr/>
      </xdr:nvSpPr>
      <xdr:spPr>
        <a:xfrm>
          <a:off x="9588500" y="166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5196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136106</xdr:rowOff>
    </xdr:from>
    <xdr:to>
      <xdr:col>12</xdr:col>
      <xdr:colOff>561975</xdr:colOff>
      <xdr:row>95</xdr:row>
      <xdr:rowOff>66256</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8699500" y="162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82783</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4" y="1602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a:extLst>
            <a:ext uri="{FF2B5EF4-FFF2-40B4-BE49-F238E27FC236}">
              <a16:creationId xmlns:a16="http://schemas.microsoft.com/office/drawing/2014/main" id="{00000000-0008-0000-0600-0000F0010000}"/>
            </a:ext>
          </a:extLst>
        </xdr:cNvPr>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a:extLst>
            <a:ext uri="{FF2B5EF4-FFF2-40B4-BE49-F238E27FC236}">
              <a16:creationId xmlns:a16="http://schemas.microsoft.com/office/drawing/2014/main" id="{00000000-0008-0000-0600-0000F3010000}"/>
            </a:ext>
          </a:extLst>
        </xdr:cNvPr>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37133</xdr:rowOff>
    </xdr:from>
    <xdr:to>
      <xdr:col>23</xdr:col>
      <xdr:colOff>517525</xdr:colOff>
      <xdr:row>77</xdr:row>
      <xdr:rowOff>68903</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5481300" y="13238783"/>
          <a:ext cx="8382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21503</xdr:rowOff>
    </xdr:from>
    <xdr:to>
      <xdr:col>22</xdr:col>
      <xdr:colOff>365125</xdr:colOff>
      <xdr:row>77</xdr:row>
      <xdr:rowOff>37133</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322315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11706</xdr:rowOff>
    </xdr:from>
    <xdr:to>
      <xdr:col>21</xdr:col>
      <xdr:colOff>161925</xdr:colOff>
      <xdr:row>77</xdr:row>
      <xdr:rowOff>21503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3703300" y="13213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305</xdr:rowOff>
    </xdr:from>
    <xdr:to>
      <xdr:col>19</xdr:col>
      <xdr:colOff>644525</xdr:colOff>
      <xdr:row>77</xdr:row>
      <xdr:rowOff>11706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3201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18103</xdr:rowOff>
    </xdr:from>
    <xdr:to>
      <xdr:col>23</xdr:col>
      <xdr:colOff>568325</xdr:colOff>
      <xdr:row>77</xdr:row>
      <xdr:rowOff>119703</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32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104480</xdr:rowOff>
    </xdr:from>
    <xdr:ext cx="534377"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31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157783</xdr:rowOff>
    </xdr:from>
    <xdr:to>
      <xdr:col>22</xdr:col>
      <xdr:colOff>415925</xdr:colOff>
      <xdr:row>77</xdr:row>
      <xdr:rowOff>87933</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318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79060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8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142153</xdr:rowOff>
    </xdr:from>
    <xdr:to>
      <xdr:col>21</xdr:col>
      <xdr:colOff>212725</xdr:colOff>
      <xdr:row>77</xdr:row>
      <xdr:rowOff>72303</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317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63430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2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132356</xdr:rowOff>
    </xdr:from>
    <xdr:to>
      <xdr:col>20</xdr:col>
      <xdr:colOff>9525</xdr:colOff>
      <xdr:row>77</xdr:row>
      <xdr:rowOff>62506</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316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53633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2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120955</xdr:rowOff>
    </xdr:from>
    <xdr:to>
      <xdr:col>18</xdr:col>
      <xdr:colOff>492125</xdr:colOff>
      <xdr:row>77</xdr:row>
      <xdr:rowOff>51105</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315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42232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24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a:extLst>
            <a:ext uri="{FF2B5EF4-FFF2-40B4-BE49-F238E27FC236}">
              <a16:creationId xmlns:a16="http://schemas.microsoft.com/office/drawing/2014/main" id="{00000000-0008-0000-0600-00008B020000}"/>
            </a:ext>
          </a:extLst>
        </xdr:cNvPr>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a:extLst>
            <a:ext uri="{FF2B5EF4-FFF2-40B4-BE49-F238E27FC236}">
              <a16:creationId xmlns:a16="http://schemas.microsoft.com/office/drawing/2014/main" id="{00000000-0008-0000-0600-00008D020000}"/>
            </a:ext>
          </a:extLst>
        </xdr:cNvPr>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154198</xdr:rowOff>
    </xdr:from>
    <xdr:to>
      <xdr:col>23</xdr:col>
      <xdr:colOff>517525</xdr:colOff>
      <xdr:row>98</xdr:row>
      <xdr:rowOff>115373</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5481300" y="16613398"/>
          <a:ext cx="838200" cy="30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a:extLst>
            <a:ext uri="{FF2B5EF4-FFF2-40B4-BE49-F238E27FC236}">
              <a16:creationId xmlns:a16="http://schemas.microsoft.com/office/drawing/2014/main" id="{00000000-0008-0000-0600-000090020000}"/>
            </a:ext>
          </a:extLst>
        </xdr:cNvPr>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a:extLst>
            <a:ext uri="{FF2B5EF4-FFF2-40B4-BE49-F238E27FC236}">
              <a16:creationId xmlns:a16="http://schemas.microsoft.com/office/drawing/2014/main" id="{00000000-0008-0000-0600-000091020000}"/>
            </a:ext>
          </a:extLst>
        </xdr:cNvPr>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154198</xdr:rowOff>
    </xdr:from>
    <xdr:to>
      <xdr:col>22</xdr:col>
      <xdr:colOff>365125</xdr:colOff>
      <xdr:row>98</xdr:row>
      <xdr:rowOff>76209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flipV="1">
          <a:off x="14592300" y="16613398"/>
          <a:ext cx="889000" cy="26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76209</xdr:rowOff>
    </xdr:from>
    <xdr:to>
      <xdr:col>21</xdr:col>
      <xdr:colOff>161925</xdr:colOff>
      <xdr:row>98</xdr:row>
      <xdr:rowOff>131206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3703300" y="16878309"/>
          <a:ext cx="889000" cy="5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30784</xdr:rowOff>
    </xdr:from>
    <xdr:to>
      <xdr:col>19</xdr:col>
      <xdr:colOff>644525</xdr:colOff>
      <xdr:row>98</xdr:row>
      <xdr:rowOff>131206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814300" y="16661434"/>
          <a:ext cx="889000" cy="2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a:extLst>
            <a:ext uri="{FF2B5EF4-FFF2-40B4-BE49-F238E27FC236}">
              <a16:creationId xmlns:a16="http://schemas.microsoft.com/office/drawing/2014/main" id="{00000000-0008-0000-0600-000099020000}"/>
            </a:ext>
          </a:extLst>
        </xdr:cNvPr>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64573</xdr:rowOff>
    </xdr:from>
    <xdr:to>
      <xdr:col>23</xdr:col>
      <xdr:colOff>568325</xdr:colOff>
      <xdr:row>98</xdr:row>
      <xdr:rowOff>166173</xdr:rowOff>
    </xdr:to>
    <xdr:sp macro="" textlink="">
      <xdr:nvSpPr>
        <xdr:cNvPr id="674" name="円/楕円 673">
          <a:extLst>
            <a:ext uri="{FF2B5EF4-FFF2-40B4-BE49-F238E27FC236}">
              <a16:creationId xmlns:a16="http://schemas.microsoft.com/office/drawing/2014/main" id="{00000000-0008-0000-0600-0000A2020000}"/>
            </a:ext>
          </a:extLst>
        </xdr:cNvPr>
        <xdr:cNvSpPr/>
      </xdr:nvSpPr>
      <xdr:spPr>
        <a:xfrm>
          <a:off x="16268700" y="1686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150950</xdr:rowOff>
    </xdr:from>
    <xdr:ext cx="534377" cy="259045"/>
    <xdr:sp macro="" textlink="">
      <xdr:nvSpPr>
        <xdr:cNvPr id="675" name="積立金該当値テキスト">
          <a:extLst>
            <a:ext uri="{FF2B5EF4-FFF2-40B4-BE49-F238E27FC236}">
              <a16:creationId xmlns:a16="http://schemas.microsoft.com/office/drawing/2014/main" id="{00000000-0008-0000-0600-0000A3020000}"/>
            </a:ext>
          </a:extLst>
        </xdr:cNvPr>
        <xdr:cNvSpPr txBox="1"/>
      </xdr:nvSpPr>
      <xdr:spPr>
        <a:xfrm>
          <a:off x="16370300" y="1678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103398</xdr:rowOff>
    </xdr:from>
    <xdr:to>
      <xdr:col>22</xdr:col>
      <xdr:colOff>415925</xdr:colOff>
      <xdr:row>97</xdr:row>
      <xdr:rowOff>33548</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5430500" y="1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50075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4" y="1633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25409</xdr:rowOff>
    </xdr:from>
    <xdr:to>
      <xdr:col>21</xdr:col>
      <xdr:colOff>212725</xdr:colOff>
      <xdr:row>98</xdr:row>
      <xdr:rowOff>127009</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4541500" y="1682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118136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80406</xdr:rowOff>
    </xdr:from>
    <xdr:to>
      <xdr:col>20</xdr:col>
      <xdr:colOff>9525</xdr:colOff>
      <xdr:row>99</xdr:row>
      <xdr:rowOff>10556</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3652500" y="168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1683</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68427" y="1697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151434</xdr:rowOff>
    </xdr:from>
    <xdr:to>
      <xdr:col>18</xdr:col>
      <xdr:colOff>492125</xdr:colOff>
      <xdr:row>97</xdr:row>
      <xdr:rowOff>81584</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2763500" y="16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98111</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14794" y="163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40132</xdr:rowOff>
    </xdr:from>
    <xdr:to>
      <xdr:col>32</xdr:col>
      <xdr:colOff>187325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flipV="1">
          <a:off x="21323300" y="6726682"/>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128778</xdr:rowOff>
    </xdr:from>
    <xdr:to>
      <xdr:col>28</xdr:col>
      <xdr:colOff>314325</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656300" y="6300978"/>
          <a:ext cx="889000" cy="4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89552</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160782</xdr:rowOff>
    </xdr:from>
    <xdr:to>
      <xdr:col>32</xdr:col>
      <xdr:colOff>238125</xdr:colOff>
      <xdr:row>39</xdr:row>
      <xdr:rowOff>90932</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67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75709</xdr:rowOff>
    </xdr:from>
    <xdr:ext cx="313932"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590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77978</xdr:rowOff>
    </xdr:from>
    <xdr:to>
      <xdr:col>27</xdr:col>
      <xdr:colOff>161925</xdr:colOff>
      <xdr:row>37</xdr:row>
      <xdr:rowOff>8128</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24655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7"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154467</xdr:rowOff>
    </xdr:from>
    <xdr:to>
      <xdr:col>32</xdr:col>
      <xdr:colOff>186689</xdr:colOff>
      <xdr:row>77</xdr:row>
      <xdr:rowOff>132423</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498867"/>
          <a:ext cx="1269" cy="83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136250</xdr:rowOff>
    </xdr:from>
    <xdr:ext cx="534377"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33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77</xdr:row>
      <xdr:rowOff>132423</xdr:rowOff>
    </xdr:from>
    <xdr:to>
      <xdr:col>32</xdr:col>
      <xdr:colOff>276225</xdr:colOff>
      <xdr:row>77</xdr:row>
      <xdr:rowOff>132423</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333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101144</xdr:rowOff>
    </xdr:from>
    <xdr:ext cx="599010"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22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72</xdr:row>
      <xdr:rowOff>154467</xdr:rowOff>
    </xdr:from>
    <xdr:to>
      <xdr:col>32</xdr:col>
      <xdr:colOff>276225</xdr:colOff>
      <xdr:row>72</xdr:row>
      <xdr:rowOff>154467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49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14610</xdr:rowOff>
    </xdr:from>
    <xdr:to>
      <xdr:col>32</xdr:col>
      <xdr:colOff>187325</xdr:colOff>
      <xdr:row>73</xdr:row>
      <xdr:rowOff>5573</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1323300" y="12016110"/>
          <a:ext cx="838200" cy="50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88922</xdr:rowOff>
    </xdr:from>
    <xdr:ext cx="534377"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294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110495</xdr:rowOff>
    </xdr:from>
    <xdr:to>
      <xdr:col>32</xdr:col>
      <xdr:colOff>238125</xdr:colOff>
      <xdr:row>76</xdr:row>
      <xdr:rowOff>40646</xdr:rowOff>
    </xdr:to>
    <xdr:sp macro="" textlink="">
      <xdr:nvSpPr>
        <xdr:cNvPr id="828" name="フローチャート : 判断 827">
          <a:extLst>
            <a:ext uri="{FF2B5EF4-FFF2-40B4-BE49-F238E27FC236}">
              <a16:creationId xmlns:a16="http://schemas.microsoft.com/office/drawing/2014/main" id="{00000000-0008-0000-0600-00003C030000}"/>
            </a:ext>
          </a:extLst>
        </xdr:cNvPr>
        <xdr:cNvSpPr/>
      </xdr:nvSpPr>
      <xdr:spPr>
        <a:xfrm>
          <a:off x="22110700" y="129692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14610</xdr:rowOff>
    </xdr:from>
    <xdr:to>
      <xdr:col>31</xdr:col>
      <xdr:colOff>34925</xdr:colOff>
      <xdr:row>71</xdr:row>
      <xdr:rowOff>140333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0434300" y="12016110"/>
          <a:ext cx="889000" cy="29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117445</xdr:rowOff>
    </xdr:from>
    <xdr:to>
      <xdr:col>31</xdr:col>
      <xdr:colOff>85725</xdr:colOff>
      <xdr:row>76</xdr:row>
      <xdr:rowOff>47594</xdr:rowOff>
    </xdr:to>
    <xdr:sp macro="" textlink="">
      <xdr:nvSpPr>
        <xdr:cNvPr id="830" name="フローチャート : 判断 829">
          <a:extLst>
            <a:ext uri="{FF2B5EF4-FFF2-40B4-BE49-F238E27FC236}">
              <a16:creationId xmlns:a16="http://schemas.microsoft.com/office/drawing/2014/main" id="{00000000-0008-0000-0600-00003E030000}"/>
            </a:ext>
          </a:extLst>
        </xdr:cNvPr>
        <xdr:cNvSpPr/>
      </xdr:nvSpPr>
      <xdr:spPr>
        <a:xfrm>
          <a:off x="212725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38721</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56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140333</xdr:rowOff>
    </xdr:from>
    <xdr:to>
      <xdr:col>29</xdr:col>
      <xdr:colOff>517525</xdr:colOff>
      <xdr:row>72</xdr:row>
      <xdr:rowOff>134404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19545300" y="12313283"/>
          <a:ext cx="889000" cy="1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144755</xdr:rowOff>
    </xdr:from>
    <xdr:to>
      <xdr:col>29</xdr:col>
      <xdr:colOff>568325</xdr:colOff>
      <xdr:row>76</xdr:row>
      <xdr:rowOff>74904</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0383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66031</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67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134404</xdr:rowOff>
    </xdr:from>
    <xdr:to>
      <xdr:col>28</xdr:col>
      <xdr:colOff>314325</xdr:colOff>
      <xdr:row>72</xdr:row>
      <xdr:rowOff>155404</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2478804"/>
          <a:ext cx="8890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162075</xdr:rowOff>
    </xdr:from>
    <xdr:to>
      <xdr:col>28</xdr:col>
      <xdr:colOff>365125</xdr:colOff>
      <xdr:row>76</xdr:row>
      <xdr:rowOff>92225</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19494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83352</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168529</xdr:rowOff>
    </xdr:from>
    <xdr:to>
      <xdr:col>27</xdr:col>
      <xdr:colOff>161925</xdr:colOff>
      <xdr:row>76</xdr:row>
      <xdr:rowOff>98679</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18605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89806</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126223</xdr:rowOff>
    </xdr:from>
    <xdr:to>
      <xdr:col>32</xdr:col>
      <xdr:colOff>238125</xdr:colOff>
      <xdr:row>73</xdr:row>
      <xdr:rowOff>56373</xdr:rowOff>
    </xdr:to>
    <xdr:sp macro="" textlink="">
      <xdr:nvSpPr>
        <xdr:cNvPr id="845" name="円/楕円 844">
          <a:extLst>
            <a:ext uri="{FF2B5EF4-FFF2-40B4-BE49-F238E27FC236}">
              <a16:creationId xmlns:a16="http://schemas.microsoft.com/office/drawing/2014/main" id="{00000000-0008-0000-0600-00004D030000}"/>
            </a:ext>
          </a:extLst>
        </xdr:cNvPr>
        <xdr:cNvSpPr/>
      </xdr:nvSpPr>
      <xdr:spPr>
        <a:xfrm>
          <a:off x="22110700" y="1247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56695</xdr:rowOff>
    </xdr:from>
    <xdr:ext cx="599010"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40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140,102</a:t>
          </a:r>
          <a:endParaRPr kumimoji="1" lang="ja-JP" altLang="en-US" sz="1000" b="1">
            <a:solidFill>
              <a:srgbClr val="FF0000"/>
            </a:solidFill>
            <a:latin typeface="ＭＳ Ｐゴシック"/>
          </a:endParaRPr>
        </a:p>
      </xdr:txBody>
    </xdr:sp>
    <xdr:clientData/>
  </xdr:oneCellAnchor>
  <xdr:twoCellAnchor>
    <xdr:from>
      <xdr:col>30</xdr:col>
      <xdr:colOff>669925</xdr:colOff>
      <xdr:row>69</xdr:row>
      <xdr:rowOff>135260</xdr:rowOff>
    </xdr:from>
    <xdr:to>
      <xdr:col>31</xdr:col>
      <xdr:colOff>85725</xdr:colOff>
      <xdr:row>70</xdr:row>
      <xdr:rowOff>65410</xdr:rowOff>
    </xdr:to>
    <xdr:sp macro="" textlink="">
      <xdr:nvSpPr>
        <xdr:cNvPr id="847" name="円/楕円 846">
          <a:extLst>
            <a:ext uri="{FF2B5EF4-FFF2-40B4-BE49-F238E27FC236}">
              <a16:creationId xmlns:a16="http://schemas.microsoft.com/office/drawing/2014/main" id="{00000000-0008-0000-0600-00004F030000}"/>
            </a:ext>
          </a:extLst>
        </xdr:cNvPr>
        <xdr:cNvSpPr/>
      </xdr:nvSpPr>
      <xdr:spPr>
        <a:xfrm>
          <a:off x="21272500" y="119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68</xdr:row>
      <xdr:rowOff>81937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23794" y="1174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206,416</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89533</xdr:rowOff>
    </xdr:from>
    <xdr:to>
      <xdr:col>29</xdr:col>
      <xdr:colOff>568325</xdr:colOff>
      <xdr:row>72</xdr:row>
      <xdr:rowOff>19683</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0383500" y="1226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70</xdr:row>
      <xdr:rowOff>36210</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4" y="1203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167,417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83604</xdr:rowOff>
    </xdr:from>
    <xdr:to>
      <xdr:col>28</xdr:col>
      <xdr:colOff>365125</xdr:colOff>
      <xdr:row>73</xdr:row>
      <xdr:rowOff>13754</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19494500" y="12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30281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4" y="122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145,695</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104604</xdr:rowOff>
    </xdr:from>
    <xdr:to>
      <xdr:col>27</xdr:col>
      <xdr:colOff>161925</xdr:colOff>
      <xdr:row>73</xdr:row>
      <xdr:rowOff>34754</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18605500" y="124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51281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4" y="1222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a:extLst>
            <a:ext uri="{FF2B5EF4-FFF2-40B4-BE49-F238E27FC236}">
              <a16:creationId xmlns:a16="http://schemas.microsoft.com/office/drawing/2014/main" id="{00000000-0008-0000-0600-00006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a:extLst>
            <a:ext uri="{FF2B5EF4-FFF2-40B4-BE49-F238E27FC236}">
              <a16:creationId xmlns:a16="http://schemas.microsoft.com/office/drawing/2014/main" id="{00000000-0008-0000-0600-00006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a:extLst>
            <a:ext uri="{FF2B5EF4-FFF2-40B4-BE49-F238E27FC236}">
              <a16:creationId xmlns:a16="http://schemas.microsoft.com/office/drawing/2014/main" id="{00000000-0008-0000-0600-00006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a:extLst>
            <a:ext uri="{FF2B5EF4-FFF2-40B4-BE49-F238E27FC236}">
              <a16:creationId xmlns:a16="http://schemas.microsoft.com/office/drawing/2014/main" id="{00000000-0008-0000-0600-00006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a:extLst>
            <a:ext uri="{FF2B5EF4-FFF2-40B4-BE49-F238E27FC236}">
              <a16:creationId xmlns:a16="http://schemas.microsoft.com/office/drawing/2014/main" id="{00000000-0008-0000-0600-00006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a:extLst>
            <a:ext uri="{FF2B5EF4-FFF2-40B4-BE49-F238E27FC236}">
              <a16:creationId xmlns:a16="http://schemas.microsoft.com/office/drawing/2014/main" id="{00000000-0008-0000-0600-00006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a:extLst>
            <a:ext uri="{FF2B5EF4-FFF2-40B4-BE49-F238E27FC236}">
              <a16:creationId xmlns:a16="http://schemas.microsoft.com/office/drawing/2014/main" id="{00000000-0008-0000-0600-00007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a:extLst>
            <a:ext uri="{FF2B5EF4-FFF2-40B4-BE49-F238E27FC236}">
              <a16:creationId xmlns:a16="http://schemas.microsoft.com/office/drawing/2014/main" id="{00000000-0008-0000-0600-00007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773,499</a:t>
          </a:r>
          <a:r>
            <a:rPr kumimoji="1" lang="ja-JP" altLang="en-US" sz="1300">
              <a:latin typeface="ＭＳ Ｐゴシック"/>
            </a:rPr>
            <a:t>円となっているが、人件費、物件費、繰出金が、類似団体内平均を上回り、それ以外については、概ね横ばいか下回っている。人件費については、効率的・効果的な組織の再構築を実施するとともに、公共施設の集約化・民間活用を図り、適正な職員数となるよう、計画的な定員管理に努める。物件費については、平均を大きく上回っているが、観光立村としてこれまで整備してきた施設の運営経費によるところが大きいため、公共施設個別施設計画策定を推進し、施設等の集約化を検討するとともに、</a:t>
          </a:r>
          <a:r>
            <a:rPr kumimoji="1" lang="en-US" altLang="ja-JP" sz="1300">
              <a:latin typeface="ＭＳ Ｐゴシック"/>
            </a:rPr>
            <a:t>PPP</a:t>
          </a:r>
          <a:r>
            <a:rPr kumimoji="1" lang="ja-JP" altLang="en-US" sz="1300">
              <a:latin typeface="ＭＳ Ｐゴシック"/>
            </a:rPr>
            <a:t>／</a:t>
          </a:r>
          <a:r>
            <a:rPr kumimoji="1" lang="en-US" altLang="ja-JP" sz="1300">
              <a:latin typeface="ＭＳ Ｐゴシック"/>
            </a:rPr>
            <a:t>PFI</a:t>
          </a:r>
          <a:r>
            <a:rPr kumimoji="1" lang="ja-JP" altLang="en-US" sz="1300">
              <a:latin typeface="ＭＳ Ｐゴシック"/>
            </a:rPr>
            <a:t>手法の導入も視野に入れ、委託業務等の見直しを行う。繰出金については、公営企業の補填的な繰出しとなっているため、将来的な料金改定等も視野に入れた経営戦略の策定し、経営改善より削減を目指す。また、公共施設が順次更新期を迎え、普通建設事業費（うち更新整備）の増加が予想されるため、各個別施設計画の策定と並行し、更新時期の調整を行う。税制改正に伴う今後の法人村民税の減収に備え、成果重視の視点に立ち、事業の見直しや効率化を図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山梨県山中湖村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5,846
5,677
53.05
4,921,412
4,521,874
299,969
4,507,562
489,903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15621</xdr:rowOff>
    </xdr:from>
    <xdr:to>
      <xdr:col>6</xdr:col>
      <xdr:colOff>511175</xdr:colOff>
      <xdr:row>36</xdr:row>
      <xdr:rowOff>85979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87821"/>
          <a:ext cx="8382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15621</xdr:rowOff>
    </xdr:from>
    <xdr:to>
      <xdr:col>5</xdr:col>
      <xdr:colOff>358775</xdr:colOff>
      <xdr:row>36</xdr:row>
      <xdr:rowOff>81407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87821"/>
          <a:ext cx="889000" cy="6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81407</xdr:rowOff>
    </xdr:from>
    <xdr:to>
      <xdr:col>4</xdr:col>
      <xdr:colOff>155575</xdr:colOff>
      <xdr:row>36</xdr:row>
      <xdr:rowOff>114173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53607"/>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87122</xdr:rowOff>
    </xdr:from>
    <xdr:to>
      <xdr:col>2</xdr:col>
      <xdr:colOff>638175</xdr:colOff>
      <xdr:row>36</xdr:row>
      <xdr:rowOff>114173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932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35179</xdr:rowOff>
    </xdr:from>
    <xdr:to>
      <xdr:col>6</xdr:col>
      <xdr:colOff>561975</xdr:colOff>
      <xdr:row>36</xdr:row>
      <xdr:rowOff>136779</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58056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136271</xdr:rowOff>
    </xdr:from>
    <xdr:to>
      <xdr:col>5</xdr:col>
      <xdr:colOff>409575</xdr:colOff>
      <xdr:row>36</xdr:row>
      <xdr:rowOff>66421</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1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82948</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30607</xdr:rowOff>
    </xdr:from>
    <xdr:to>
      <xdr:col>4</xdr:col>
      <xdr:colOff>206375</xdr:colOff>
      <xdr:row>36</xdr:row>
      <xdr:rowOff>132207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123334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63373</xdr:rowOff>
    </xdr:from>
    <xdr:to>
      <xdr:col>3</xdr:col>
      <xdr:colOff>3175</xdr:colOff>
      <xdr:row>36</xdr:row>
      <xdr:rowOff>164973</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2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156100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3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36322</xdr:rowOff>
    </xdr:from>
    <xdr:to>
      <xdr:col>1</xdr:col>
      <xdr:colOff>485775</xdr:colOff>
      <xdr:row>36</xdr:row>
      <xdr:rowOff>137922</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129049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19035</xdr:rowOff>
    </xdr:from>
    <xdr:to>
      <xdr:col>6</xdr:col>
      <xdr:colOff>511175</xdr:colOff>
      <xdr:row>58</xdr:row>
      <xdr:rowOff>300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91685"/>
          <a:ext cx="838200" cy="1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19035</xdr:rowOff>
    </xdr:from>
    <xdr:to>
      <xdr:col>5</xdr:col>
      <xdr:colOff>358775</xdr:colOff>
      <xdr:row>57</xdr:row>
      <xdr:rowOff>46861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168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46861</xdr:rowOff>
    </xdr:from>
    <xdr:to>
      <xdr:col>4</xdr:col>
      <xdr:colOff>155575</xdr:colOff>
      <xdr:row>58</xdr:row>
      <xdr:rowOff>80148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19511"/>
          <a:ext cx="889000" cy="20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171368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9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69394</xdr:rowOff>
    </xdr:from>
    <xdr:to>
      <xdr:col>2</xdr:col>
      <xdr:colOff>638175</xdr:colOff>
      <xdr:row>58</xdr:row>
      <xdr:rowOff>80148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42044"/>
          <a:ext cx="889000" cy="1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120950</xdr:rowOff>
    </xdr:from>
    <xdr:to>
      <xdr:col>6</xdr:col>
      <xdr:colOff>561975</xdr:colOff>
      <xdr:row>58</xdr:row>
      <xdr:rowOff>51100</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99377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139685</xdr:rowOff>
    </xdr:from>
    <xdr:to>
      <xdr:col>5</xdr:col>
      <xdr:colOff>409575</xdr:colOff>
      <xdr:row>57</xdr:row>
      <xdr:rowOff>69835</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74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86362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4" y="951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258,898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167511</xdr:rowOff>
    </xdr:from>
    <xdr:to>
      <xdr:col>4</xdr:col>
      <xdr:colOff>206375</xdr:colOff>
      <xdr:row>57</xdr:row>
      <xdr:rowOff>97661</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76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114188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4" y="954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29348</xdr:rowOff>
    </xdr:from>
    <xdr:to>
      <xdr:col>3</xdr:col>
      <xdr:colOff>3175</xdr:colOff>
      <xdr:row>58</xdr:row>
      <xdr:rowOff>130948</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9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122075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1006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18594</xdr:rowOff>
    </xdr:from>
    <xdr:to>
      <xdr:col>1</xdr:col>
      <xdr:colOff>485775</xdr:colOff>
      <xdr:row>57</xdr:row>
      <xdr:rowOff>120194</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7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136721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4" y="956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118690</xdr:rowOff>
    </xdr:from>
    <xdr:to>
      <xdr:col>6</xdr:col>
      <xdr:colOff>511175</xdr:colOff>
      <xdr:row>77</xdr:row>
      <xdr:rowOff>22853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148890"/>
          <a:ext cx="838200" cy="7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118690</xdr:rowOff>
    </xdr:from>
    <xdr:to>
      <xdr:col>5</xdr:col>
      <xdr:colOff>358775</xdr:colOff>
      <xdr:row>76</xdr:row>
      <xdr:rowOff>132657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48890"/>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91770</xdr:rowOff>
    </xdr:from>
    <xdr:to>
      <xdr:col>4</xdr:col>
      <xdr:colOff>155575</xdr:colOff>
      <xdr:row>76</xdr:row>
      <xdr:rowOff>132657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21970"/>
          <a:ext cx="889000" cy="4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a:extLst>
            <a:ext uri="{FF2B5EF4-FFF2-40B4-BE49-F238E27FC236}">
              <a16:creationId xmlns:a16="http://schemas.microsoft.com/office/drawing/2014/main" id="{00000000-0008-0000-0700-0000BB000000}"/>
            </a:ext>
          </a:extLst>
        </xdr:cNvPr>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91770</xdr:rowOff>
    </xdr:from>
    <xdr:to>
      <xdr:col>2</xdr:col>
      <xdr:colOff>638175</xdr:colOff>
      <xdr:row>77</xdr:row>
      <xdr:rowOff>78294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21970"/>
          <a:ext cx="889000" cy="15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a:extLst>
            <a:ext uri="{FF2B5EF4-FFF2-40B4-BE49-F238E27FC236}">
              <a16:creationId xmlns:a16="http://schemas.microsoft.com/office/drawing/2014/main" id="{00000000-0008-0000-0700-0000C0000000}"/>
            </a:ext>
          </a:extLst>
        </xdr:cNvPr>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143503</xdr:rowOff>
    </xdr:from>
    <xdr:to>
      <xdr:col>6</xdr:col>
      <xdr:colOff>561975</xdr:colOff>
      <xdr:row>77</xdr:row>
      <xdr:rowOff>73653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4584700" y="131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121930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5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128,484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67890</xdr:rowOff>
    </xdr:from>
    <xdr:to>
      <xdr:col>5</xdr:col>
      <xdr:colOff>409575</xdr:colOff>
      <xdr:row>76</xdr:row>
      <xdr:rowOff>169490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3746500" y="130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160617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4" y="1319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81857</xdr:rowOff>
    </xdr:from>
    <xdr:to>
      <xdr:col>4</xdr:col>
      <xdr:colOff>206375</xdr:colOff>
      <xdr:row>77</xdr:row>
      <xdr:rowOff>12007</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2857500" y="1311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3134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4" y="1320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40970</xdr:rowOff>
    </xdr:from>
    <xdr:to>
      <xdr:col>3</xdr:col>
      <xdr:colOff>3175</xdr:colOff>
      <xdr:row>76</xdr:row>
      <xdr:rowOff>142570</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968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133697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4" y="1316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27494</xdr:rowOff>
    </xdr:from>
    <xdr:to>
      <xdr:col>1</xdr:col>
      <xdr:colOff>485775</xdr:colOff>
      <xdr:row>77</xdr:row>
      <xdr:rowOff>129094</xdr:rowOff>
    </xdr:to>
    <xdr:sp macro="" textlink="">
      <xdr:nvSpPr>
        <xdr:cNvPr id="207" name="円/楕円 206">
          <a:extLst>
            <a:ext uri="{FF2B5EF4-FFF2-40B4-BE49-F238E27FC236}">
              <a16:creationId xmlns:a16="http://schemas.microsoft.com/office/drawing/2014/main" id="{00000000-0008-0000-0700-0000CF000000}"/>
            </a:ext>
          </a:extLst>
        </xdr:cNvPr>
        <xdr:cNvSpPr/>
      </xdr:nvSpPr>
      <xdr:spPr>
        <a:xfrm>
          <a:off x="1079500" y="132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120221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4" y="1332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57934</xdr:rowOff>
    </xdr:from>
    <xdr:to>
      <xdr:col>6</xdr:col>
      <xdr:colOff>511175</xdr:colOff>
      <xdr:row>96</xdr:row>
      <xdr:rowOff>59764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1713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59764</xdr:rowOff>
    </xdr:from>
    <xdr:to>
      <xdr:col>5</xdr:col>
      <xdr:colOff>358775</xdr:colOff>
      <xdr:row>96</xdr:row>
      <xdr:rowOff>65528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18964"/>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65528</xdr:rowOff>
    </xdr:from>
    <xdr:to>
      <xdr:col>4</xdr:col>
      <xdr:colOff>155575</xdr:colOff>
      <xdr:row>96</xdr:row>
      <xdr:rowOff>89751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24728"/>
          <a:ext cx="889000" cy="2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89751</xdr:rowOff>
    </xdr:from>
    <xdr:to>
      <xdr:col>2</xdr:col>
      <xdr:colOff>638175</xdr:colOff>
      <xdr:row>96</xdr:row>
      <xdr:rowOff>106786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48951"/>
          <a:ext cx="889000" cy="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7134</xdr:rowOff>
    </xdr:from>
    <xdr:to>
      <xdr:col>6</xdr:col>
      <xdr:colOff>561975</xdr:colOff>
      <xdr:row>96</xdr:row>
      <xdr:rowOff>108734</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46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30011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8964</xdr:rowOff>
    </xdr:from>
    <xdr:to>
      <xdr:col>5</xdr:col>
      <xdr:colOff>409575</xdr:colOff>
      <xdr:row>96</xdr:row>
      <xdr:rowOff>110564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4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127091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14728</xdr:rowOff>
    </xdr:from>
    <xdr:to>
      <xdr:col>4</xdr:col>
      <xdr:colOff>206375</xdr:colOff>
      <xdr:row>96</xdr:row>
      <xdr:rowOff>116328</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4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132855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2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38951</xdr:rowOff>
    </xdr:from>
    <xdr:to>
      <xdr:col>3</xdr:col>
      <xdr:colOff>3175</xdr:colOff>
      <xdr:row>96</xdr:row>
      <xdr:rowOff>140551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4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157078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55986</xdr:rowOff>
    </xdr:from>
    <xdr:to>
      <xdr:col>1</xdr:col>
      <xdr:colOff>485775</xdr:colOff>
      <xdr:row>96</xdr:row>
      <xdr:rowOff>157586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5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2663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72651</xdr:rowOff>
    </xdr:from>
    <xdr:to>
      <xdr:col>15</xdr:col>
      <xdr:colOff>180975</xdr:colOff>
      <xdr:row>57</xdr:row>
      <xdr:rowOff>113788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45301"/>
          <a:ext cx="8382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67845</xdr:rowOff>
    </xdr:from>
    <xdr:to>
      <xdr:col>14</xdr:col>
      <xdr:colOff>28575</xdr:colOff>
      <xdr:row>57</xdr:row>
      <xdr:rowOff>72651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40495"/>
          <a:ext cx="889000" cy="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67845</xdr:rowOff>
    </xdr:from>
    <xdr:to>
      <xdr:col>12</xdr:col>
      <xdr:colOff>511175</xdr:colOff>
      <xdr:row>57</xdr:row>
      <xdr:rowOff>82882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840495"/>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71812</xdr:rowOff>
    </xdr:from>
    <xdr:to>
      <xdr:col>11</xdr:col>
      <xdr:colOff>307975</xdr:colOff>
      <xdr:row>57</xdr:row>
      <xdr:rowOff>82882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4446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62988</xdr:rowOff>
    </xdr:from>
    <xdr:to>
      <xdr:col>15</xdr:col>
      <xdr:colOff>231775</xdr:colOff>
      <xdr:row>57</xdr:row>
      <xdr:rowOff>164588</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83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149365</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14,534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21851</xdr:rowOff>
    </xdr:from>
    <xdr:to>
      <xdr:col>14</xdr:col>
      <xdr:colOff>79375</xdr:colOff>
      <xdr:row>57</xdr:row>
      <xdr:rowOff>123451</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7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114578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8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17045</xdr:rowOff>
    </xdr:from>
    <xdr:to>
      <xdr:col>12</xdr:col>
      <xdr:colOff>561975</xdr:colOff>
      <xdr:row>57</xdr:row>
      <xdr:rowOff>118645</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109772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32082</xdr:rowOff>
    </xdr:from>
    <xdr:to>
      <xdr:col>11</xdr:col>
      <xdr:colOff>358775</xdr:colOff>
      <xdr:row>57</xdr:row>
      <xdr:rowOff>133682</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8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124809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21012</xdr:rowOff>
    </xdr:from>
    <xdr:to>
      <xdr:col>10</xdr:col>
      <xdr:colOff>155575</xdr:colOff>
      <xdr:row>57</xdr:row>
      <xdr:rowOff>122612</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7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113739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60267</xdr:rowOff>
    </xdr:from>
    <xdr:to>
      <xdr:col>15</xdr:col>
      <xdr:colOff>180340</xdr:colOff>
      <xdr:row>79</xdr:row>
      <xdr:rowOff>93315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576117"/>
          <a:ext cx="1270" cy="106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97142</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41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93315</xdr:rowOff>
    </xdr:from>
    <xdr:to>
      <xdr:col>15</xdr:col>
      <xdr:colOff>269875</xdr:colOff>
      <xdr:row>79</xdr:row>
      <xdr:rowOff>93315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3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6944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3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73</xdr:row>
      <xdr:rowOff>60267</xdr:rowOff>
    </xdr:from>
    <xdr:to>
      <xdr:col>15</xdr:col>
      <xdr:colOff>269875</xdr:colOff>
      <xdr:row>73</xdr:row>
      <xdr:rowOff>60267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57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17780</xdr:rowOff>
    </xdr:from>
    <xdr:to>
      <xdr:col>15</xdr:col>
      <xdr:colOff>180975</xdr:colOff>
      <xdr:row>74</xdr:row>
      <xdr:rowOff>126909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190730"/>
          <a:ext cx="838200" cy="6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103686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05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125259</xdr:rowOff>
    </xdr:from>
    <xdr:to>
      <xdr:col>15</xdr:col>
      <xdr:colOff>231775</xdr:colOff>
      <xdr:row>78</xdr:row>
      <xdr:rowOff>55409</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17780</xdr:rowOff>
    </xdr:from>
    <xdr:to>
      <xdr:col>14</xdr:col>
      <xdr:colOff>28575</xdr:colOff>
      <xdr:row>73</xdr:row>
      <xdr:rowOff>166272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190730"/>
          <a:ext cx="889000" cy="49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128219</xdr:rowOff>
    </xdr:from>
    <xdr:to>
      <xdr:col>14</xdr:col>
      <xdr:colOff>79375</xdr:colOff>
      <xdr:row>78</xdr:row>
      <xdr:rowOff>58369</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49496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166272</xdr:rowOff>
    </xdr:from>
    <xdr:to>
      <xdr:col>12</xdr:col>
      <xdr:colOff>511175</xdr:colOff>
      <xdr:row>74</xdr:row>
      <xdr:rowOff>114619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682122"/>
          <a:ext cx="889000" cy="1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163826</xdr:rowOff>
    </xdr:from>
    <xdr:to>
      <xdr:col>12</xdr:col>
      <xdr:colOff>561975</xdr:colOff>
      <xdr:row>78</xdr:row>
      <xdr:rowOff>93976</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85103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114619</xdr:rowOff>
    </xdr:from>
    <xdr:to>
      <xdr:col>11</xdr:col>
      <xdr:colOff>307975</xdr:colOff>
      <xdr:row>75</xdr:row>
      <xdr:rowOff>85479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801919"/>
          <a:ext cx="889000" cy="14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26591</xdr:rowOff>
    </xdr:from>
    <xdr:to>
      <xdr:col>11</xdr:col>
      <xdr:colOff>358775</xdr:colOff>
      <xdr:row>78</xdr:row>
      <xdr:rowOff>128191</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119318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29639</xdr:rowOff>
    </xdr:from>
    <xdr:to>
      <xdr:col>10</xdr:col>
      <xdr:colOff>155575</xdr:colOff>
      <xdr:row>78</xdr:row>
      <xdr:rowOff>131239</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122366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76109</xdr:rowOff>
    </xdr:from>
    <xdr:to>
      <xdr:col>15</xdr:col>
      <xdr:colOff>231775</xdr:colOff>
      <xdr:row>75</xdr:row>
      <xdr:rowOff>6259</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276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98986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6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76,175</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138430</xdr:rowOff>
    </xdr:from>
    <xdr:to>
      <xdr:col>14</xdr:col>
      <xdr:colOff>79375</xdr:colOff>
      <xdr:row>71</xdr:row>
      <xdr:rowOff>68580</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21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85107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4" y="1191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133,450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115472</xdr:rowOff>
    </xdr:from>
    <xdr:to>
      <xdr:col>12</xdr:col>
      <xdr:colOff>561975</xdr:colOff>
      <xdr:row>74</xdr:row>
      <xdr:rowOff>45622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263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62149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4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88,309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63819</xdr:rowOff>
    </xdr:from>
    <xdr:to>
      <xdr:col>11</xdr:col>
      <xdr:colOff>358775</xdr:colOff>
      <xdr:row>74</xdr:row>
      <xdr:rowOff>165419</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27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10496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5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77,304</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34679</xdr:rowOff>
    </xdr:from>
    <xdr:to>
      <xdr:col>10</xdr:col>
      <xdr:colOff>155575</xdr:colOff>
      <xdr:row>75</xdr:row>
      <xdr:rowOff>136279</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28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152806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6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39688</xdr:rowOff>
    </xdr:from>
    <xdr:to>
      <xdr:col>15</xdr:col>
      <xdr:colOff>180975</xdr:colOff>
      <xdr:row>95</xdr:row>
      <xdr:rowOff>95013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327438"/>
          <a:ext cx="838200" cy="5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80676</xdr:rowOff>
    </xdr:from>
    <xdr:to>
      <xdr:col>14</xdr:col>
      <xdr:colOff>28575</xdr:colOff>
      <xdr:row>95</xdr:row>
      <xdr:rowOff>95013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368426"/>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80676</xdr:rowOff>
    </xdr:from>
    <xdr:to>
      <xdr:col>12</xdr:col>
      <xdr:colOff>511175</xdr:colOff>
      <xdr:row>95</xdr:row>
      <xdr:rowOff>158514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368426"/>
          <a:ext cx="889000" cy="7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118134</xdr:rowOff>
    </xdr:from>
    <xdr:to>
      <xdr:col>11</xdr:col>
      <xdr:colOff>307975</xdr:colOff>
      <xdr:row>95</xdr:row>
      <xdr:rowOff>158514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05884"/>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160338</xdr:rowOff>
    </xdr:from>
    <xdr:to>
      <xdr:col>15</xdr:col>
      <xdr:colOff>231775</xdr:colOff>
      <xdr:row>95</xdr:row>
      <xdr:rowOff>90488</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2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11765</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2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134,375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44213</xdr:rowOff>
    </xdr:from>
    <xdr:to>
      <xdr:col>14</xdr:col>
      <xdr:colOff>79375</xdr:colOff>
      <xdr:row>95</xdr:row>
      <xdr:rowOff>145813</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3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162340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4" y="1610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29876</xdr:rowOff>
    </xdr:from>
    <xdr:to>
      <xdr:col>12</xdr:col>
      <xdr:colOff>561975</xdr:colOff>
      <xdr:row>95</xdr:row>
      <xdr:rowOff>131476</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3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148003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4" y="160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125,410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107714</xdr:rowOff>
    </xdr:from>
    <xdr:to>
      <xdr:col>11</xdr:col>
      <xdr:colOff>358775</xdr:colOff>
      <xdr:row>96</xdr:row>
      <xdr:rowOff>37864</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3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54391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4" y="1617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67334</xdr:rowOff>
    </xdr:from>
    <xdr:to>
      <xdr:col>10</xdr:col>
      <xdr:colOff>155575</xdr:colOff>
      <xdr:row>95</xdr:row>
      <xdr:rowOff>168934</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3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14011</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4" y="1613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127973</xdr:rowOff>
    </xdr:from>
    <xdr:to>
      <xdr:col>23</xdr:col>
      <xdr:colOff>517525</xdr:colOff>
      <xdr:row>37</xdr:row>
      <xdr:rowOff>162331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5957273"/>
          <a:ext cx="8382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162331</xdr:rowOff>
    </xdr:from>
    <xdr:to>
      <xdr:col>22</xdr:col>
      <xdr:colOff>365125</xdr:colOff>
      <xdr:row>38</xdr:row>
      <xdr:rowOff>10404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05981"/>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95283</xdr:rowOff>
    </xdr:from>
    <xdr:to>
      <xdr:col>21</xdr:col>
      <xdr:colOff>161925</xdr:colOff>
      <xdr:row>38</xdr:row>
      <xdr:rowOff>10404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753133"/>
          <a:ext cx="889000" cy="7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95283</xdr:rowOff>
    </xdr:from>
    <xdr:to>
      <xdr:col>19</xdr:col>
      <xdr:colOff>644525</xdr:colOff>
      <xdr:row>35</xdr:row>
      <xdr:rowOff>711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753133"/>
          <a:ext cx="889000" cy="24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77173</xdr:rowOff>
    </xdr:from>
    <xdr:to>
      <xdr:col>23</xdr:col>
      <xdr:colOff>568325</xdr:colOff>
      <xdr:row>35</xdr:row>
      <xdr:rowOff>7323</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6268700" y="59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100050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7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111532</xdr:rowOff>
    </xdr:from>
    <xdr:to>
      <xdr:col>22</xdr:col>
      <xdr:colOff>415925</xdr:colOff>
      <xdr:row>38</xdr:row>
      <xdr:rowOff>41681</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5430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32808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131054</xdr:rowOff>
    </xdr:from>
    <xdr:to>
      <xdr:col>21</xdr:col>
      <xdr:colOff>212725</xdr:colOff>
      <xdr:row>38</xdr:row>
      <xdr:rowOff>61204</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4541500" y="647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52331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6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44483</xdr:rowOff>
    </xdr:from>
    <xdr:to>
      <xdr:col>20</xdr:col>
      <xdr:colOff>9525</xdr:colOff>
      <xdr:row>33</xdr:row>
      <xdr:rowOff>146083</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3652500" y="57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162610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4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121361</xdr:rowOff>
    </xdr:from>
    <xdr:to>
      <xdr:col>18</xdr:col>
      <xdr:colOff>492125</xdr:colOff>
      <xdr:row>35</xdr:row>
      <xdr:rowOff>51511</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2763500" y="59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68038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72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121183</xdr:rowOff>
    </xdr:from>
    <xdr:to>
      <xdr:col>23</xdr:col>
      <xdr:colOff>517525</xdr:colOff>
      <xdr:row>57</xdr:row>
      <xdr:rowOff>13567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22383"/>
          <a:ext cx="838200" cy="6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a:extLst>
            <a:ext uri="{FF2B5EF4-FFF2-40B4-BE49-F238E27FC236}">
              <a16:creationId xmlns:a16="http://schemas.microsoft.com/office/drawing/2014/main" id="{00000000-0008-0000-0700-00003C020000}"/>
            </a:ext>
          </a:extLst>
        </xdr:cNvPr>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108560</xdr:rowOff>
    </xdr:from>
    <xdr:to>
      <xdr:col>22</xdr:col>
      <xdr:colOff>365125</xdr:colOff>
      <xdr:row>57</xdr:row>
      <xdr:rowOff>13567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709760"/>
          <a:ext cx="889000" cy="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a:extLst>
            <a:ext uri="{FF2B5EF4-FFF2-40B4-BE49-F238E27FC236}">
              <a16:creationId xmlns:a16="http://schemas.microsoft.com/office/drawing/2014/main" id="{00000000-0008-0000-0700-00003E020000}"/>
            </a:ext>
          </a:extLst>
        </xdr:cNvPr>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108560</xdr:rowOff>
    </xdr:from>
    <xdr:to>
      <xdr:col>21</xdr:col>
      <xdr:colOff>161925</xdr:colOff>
      <xdr:row>56</xdr:row>
      <xdr:rowOff>113283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709760"/>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xdr:rowOff>
    </xdr:from>
    <xdr:to>
      <xdr:col>19</xdr:col>
      <xdr:colOff>644525</xdr:colOff>
      <xdr:row>56</xdr:row>
      <xdr:rowOff>113283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431101"/>
          <a:ext cx="889000" cy="28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70383</xdr:rowOff>
    </xdr:from>
    <xdr:to>
      <xdr:col>23</xdr:col>
      <xdr:colOff>568325</xdr:colOff>
      <xdr:row>57</xdr:row>
      <xdr:rowOff>533</xdr:rowOff>
    </xdr:to>
    <xdr:sp macro="" textlink="">
      <xdr:nvSpPr>
        <xdr:cNvPr id="589" name="円/楕円 588">
          <a:extLst>
            <a:ext uri="{FF2B5EF4-FFF2-40B4-BE49-F238E27FC236}">
              <a16:creationId xmlns:a16="http://schemas.microsoft.com/office/drawing/2014/main" id="{00000000-0008-0000-0700-00004D020000}"/>
            </a:ext>
          </a:extLst>
        </xdr:cNvPr>
        <xdr:cNvSpPr/>
      </xdr:nvSpPr>
      <xdr:spPr>
        <a:xfrm>
          <a:off x="16268700" y="96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93260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134217</xdr:rowOff>
    </xdr:from>
    <xdr:to>
      <xdr:col>22</xdr:col>
      <xdr:colOff>415925</xdr:colOff>
      <xdr:row>57</xdr:row>
      <xdr:rowOff>64367</xdr:rowOff>
    </xdr:to>
    <xdr:sp macro="" textlink="">
      <xdr:nvSpPr>
        <xdr:cNvPr id="591" name="円/楕円 590">
          <a:extLst>
            <a:ext uri="{FF2B5EF4-FFF2-40B4-BE49-F238E27FC236}">
              <a16:creationId xmlns:a16="http://schemas.microsoft.com/office/drawing/2014/main" id="{00000000-0008-0000-0700-00004F020000}"/>
            </a:ext>
          </a:extLst>
        </xdr:cNvPr>
        <xdr:cNvSpPr/>
      </xdr:nvSpPr>
      <xdr:spPr>
        <a:xfrm>
          <a:off x="15430500" y="97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55494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57760</xdr:rowOff>
    </xdr:from>
    <xdr:to>
      <xdr:col>21</xdr:col>
      <xdr:colOff>212725</xdr:colOff>
      <xdr:row>56</xdr:row>
      <xdr:rowOff>159360</xdr:rowOff>
    </xdr:to>
    <xdr:sp macro="" textlink="">
      <xdr:nvSpPr>
        <xdr:cNvPr id="593" name="円/楕円 592">
          <a:extLst>
            <a:ext uri="{FF2B5EF4-FFF2-40B4-BE49-F238E27FC236}">
              <a16:creationId xmlns:a16="http://schemas.microsoft.com/office/drawing/2014/main" id="{00000000-0008-0000-0700-000051020000}"/>
            </a:ext>
          </a:extLst>
        </xdr:cNvPr>
        <xdr:cNvSpPr/>
      </xdr:nvSpPr>
      <xdr:spPr>
        <a:xfrm>
          <a:off x="14541500" y="9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4437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81,811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62483</xdr:rowOff>
    </xdr:from>
    <xdr:to>
      <xdr:col>20</xdr:col>
      <xdr:colOff>9525</xdr:colOff>
      <xdr:row>56</xdr:row>
      <xdr:rowOff>164083</xdr:rowOff>
    </xdr:to>
    <xdr:sp macro="" textlink="">
      <xdr:nvSpPr>
        <xdr:cNvPr id="595" name="円/楕円 594">
          <a:extLst>
            <a:ext uri="{FF2B5EF4-FFF2-40B4-BE49-F238E27FC236}">
              <a16:creationId xmlns:a16="http://schemas.microsoft.com/office/drawing/2014/main" id="{00000000-0008-0000-0700-000053020000}"/>
            </a:ext>
          </a:extLst>
        </xdr:cNvPr>
        <xdr:cNvSpPr/>
      </xdr:nvSpPr>
      <xdr:spPr>
        <a:xfrm>
          <a:off x="13652500" y="96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9160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122001</xdr:rowOff>
    </xdr:from>
    <xdr:to>
      <xdr:col>18</xdr:col>
      <xdr:colOff>492125</xdr:colOff>
      <xdr:row>55</xdr:row>
      <xdr:rowOff>52151</xdr:rowOff>
    </xdr:to>
    <xdr:sp macro="" textlink="">
      <xdr:nvSpPr>
        <xdr:cNvPr id="597" name="円/楕円 596">
          <a:extLst>
            <a:ext uri="{FF2B5EF4-FFF2-40B4-BE49-F238E27FC236}">
              <a16:creationId xmlns:a16="http://schemas.microsoft.com/office/drawing/2014/main" id="{00000000-0008-0000-0700-000055020000}"/>
            </a:ext>
          </a:extLst>
        </xdr:cNvPr>
        <xdr:cNvSpPr/>
      </xdr:nvSpPr>
      <xdr:spPr>
        <a:xfrm>
          <a:off x="12763500" y="93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68678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4" y="91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a:extLst>
            <a:ext uri="{FF2B5EF4-FFF2-40B4-BE49-F238E27FC236}">
              <a16:creationId xmlns:a16="http://schemas.microsoft.com/office/drawing/2014/main" id="{00000000-0008-0000-0700-000075020000}"/>
            </a:ext>
          </a:extLst>
        </xdr:cNvPr>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a:extLst>
            <a:ext uri="{FF2B5EF4-FFF2-40B4-BE49-F238E27FC236}">
              <a16:creationId xmlns:a16="http://schemas.microsoft.com/office/drawing/2014/main" id="{00000000-0008-0000-0700-000077020000}"/>
            </a:ext>
          </a:extLst>
        </xdr:cNvPr>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37133</xdr:rowOff>
    </xdr:from>
    <xdr:to>
      <xdr:col>23</xdr:col>
      <xdr:colOff>517525</xdr:colOff>
      <xdr:row>97</xdr:row>
      <xdr:rowOff>68903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667783"/>
          <a:ext cx="838200" cy="3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a:extLst>
            <a:ext uri="{FF2B5EF4-FFF2-40B4-BE49-F238E27FC236}">
              <a16:creationId xmlns:a16="http://schemas.microsoft.com/office/drawing/2014/main" id="{00000000-0008-0000-0700-0000AA020000}"/>
            </a:ext>
          </a:extLst>
        </xdr:cNvPr>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21503</xdr:rowOff>
    </xdr:from>
    <xdr:to>
      <xdr:col>22</xdr:col>
      <xdr:colOff>365125</xdr:colOff>
      <xdr:row>97</xdr:row>
      <xdr:rowOff>37133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65215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a:extLst>
            <a:ext uri="{FF2B5EF4-FFF2-40B4-BE49-F238E27FC236}">
              <a16:creationId xmlns:a16="http://schemas.microsoft.com/office/drawing/2014/main" id="{00000000-0008-0000-0700-0000AC020000}"/>
            </a:ext>
          </a:extLst>
        </xdr:cNvPr>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11706</xdr:rowOff>
    </xdr:from>
    <xdr:to>
      <xdr:col>21</xdr:col>
      <xdr:colOff>161925</xdr:colOff>
      <xdr:row>97</xdr:row>
      <xdr:rowOff>21503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4235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305</xdr:rowOff>
    </xdr:from>
    <xdr:to>
      <xdr:col>19</xdr:col>
      <xdr:colOff>644525</xdr:colOff>
      <xdr:row>97</xdr:row>
      <xdr:rowOff>11706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630955"/>
          <a:ext cx="889000" cy="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a:extLst>
            <a:ext uri="{FF2B5EF4-FFF2-40B4-BE49-F238E27FC236}">
              <a16:creationId xmlns:a16="http://schemas.microsoft.com/office/drawing/2014/main" id="{00000000-0008-0000-0700-0000B4020000}"/>
            </a:ext>
          </a:extLst>
        </xdr:cNvPr>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18103</xdr:rowOff>
    </xdr:from>
    <xdr:to>
      <xdr:col>23</xdr:col>
      <xdr:colOff>568325</xdr:colOff>
      <xdr:row>97</xdr:row>
      <xdr:rowOff>119703</xdr:rowOff>
    </xdr:to>
    <xdr:sp macro="" textlink="">
      <xdr:nvSpPr>
        <xdr:cNvPr id="699" name="円/楕円 698">
          <a:extLst>
            <a:ext uri="{FF2B5EF4-FFF2-40B4-BE49-F238E27FC236}">
              <a16:creationId xmlns:a16="http://schemas.microsoft.com/office/drawing/2014/main" id="{00000000-0008-0000-0700-0000BB020000}"/>
            </a:ext>
          </a:extLst>
        </xdr:cNvPr>
        <xdr:cNvSpPr/>
      </xdr:nvSpPr>
      <xdr:spPr>
        <a:xfrm>
          <a:off x="16268700" y="1664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104480</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6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157783</xdr:rowOff>
    </xdr:from>
    <xdr:to>
      <xdr:col>22</xdr:col>
      <xdr:colOff>415925</xdr:colOff>
      <xdr:row>97</xdr:row>
      <xdr:rowOff>87933</xdr:rowOff>
    </xdr:to>
    <xdr:sp macro="" textlink="">
      <xdr:nvSpPr>
        <xdr:cNvPr id="701" name="円/楕円 700">
          <a:extLst>
            <a:ext uri="{FF2B5EF4-FFF2-40B4-BE49-F238E27FC236}">
              <a16:creationId xmlns:a16="http://schemas.microsoft.com/office/drawing/2014/main" id="{00000000-0008-0000-0700-0000BD020000}"/>
            </a:ext>
          </a:extLst>
        </xdr:cNvPr>
        <xdr:cNvSpPr/>
      </xdr:nvSpPr>
      <xdr:spPr>
        <a:xfrm>
          <a:off x="15430500" y="1661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79060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0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142153</xdr:rowOff>
    </xdr:from>
    <xdr:to>
      <xdr:col>21</xdr:col>
      <xdr:colOff>212725</xdr:colOff>
      <xdr:row>97</xdr:row>
      <xdr:rowOff>72303</xdr:rowOff>
    </xdr:to>
    <xdr:sp macro="" textlink="">
      <xdr:nvSpPr>
        <xdr:cNvPr id="703" name="円/楕円 702">
          <a:extLst>
            <a:ext uri="{FF2B5EF4-FFF2-40B4-BE49-F238E27FC236}">
              <a16:creationId xmlns:a16="http://schemas.microsoft.com/office/drawing/2014/main" id="{00000000-0008-0000-0700-0000BF020000}"/>
            </a:ext>
          </a:extLst>
        </xdr:cNvPr>
        <xdr:cNvSpPr/>
      </xdr:nvSpPr>
      <xdr:spPr>
        <a:xfrm>
          <a:off x="14541500" y="166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63430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132356</xdr:rowOff>
    </xdr:from>
    <xdr:to>
      <xdr:col>20</xdr:col>
      <xdr:colOff>9525</xdr:colOff>
      <xdr:row>97</xdr:row>
      <xdr:rowOff>62506</xdr:rowOff>
    </xdr:to>
    <xdr:sp macro="" textlink="">
      <xdr:nvSpPr>
        <xdr:cNvPr id="705" name="円/楕円 704">
          <a:extLst>
            <a:ext uri="{FF2B5EF4-FFF2-40B4-BE49-F238E27FC236}">
              <a16:creationId xmlns:a16="http://schemas.microsoft.com/office/drawing/2014/main" id="{00000000-0008-0000-0700-0000C1020000}"/>
            </a:ext>
          </a:extLst>
        </xdr:cNvPr>
        <xdr:cNvSpPr/>
      </xdr:nvSpPr>
      <xdr:spPr>
        <a:xfrm>
          <a:off x="13652500" y="165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53633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8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120955</xdr:rowOff>
    </xdr:from>
    <xdr:to>
      <xdr:col>18</xdr:col>
      <xdr:colOff>492125</xdr:colOff>
      <xdr:row>97</xdr:row>
      <xdr:rowOff>51105</xdr:rowOff>
    </xdr:to>
    <xdr:sp macro="" textlink="">
      <xdr:nvSpPr>
        <xdr:cNvPr id="707" name="円/楕円 706">
          <a:extLst>
            <a:ext uri="{FF2B5EF4-FFF2-40B4-BE49-F238E27FC236}">
              <a16:creationId xmlns:a16="http://schemas.microsoft.com/office/drawing/2014/main" id="{00000000-0008-0000-0700-0000C3020000}"/>
            </a:ext>
          </a:extLst>
        </xdr:cNvPr>
        <xdr:cNvSpPr/>
      </xdr:nvSpPr>
      <xdr:spPr>
        <a:xfrm>
          <a:off x="12763500" y="165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42232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a:extLst>
            <a:ext uri="{FF2B5EF4-FFF2-40B4-BE49-F238E27FC236}">
              <a16:creationId xmlns:a16="http://schemas.microsoft.com/office/drawing/2014/main" id="{00000000-0008-0000-0700-0000E3020000}"/>
            </a:ext>
          </a:extLst>
        </xdr:cNvPr>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a:extLst>
            <a:ext uri="{FF2B5EF4-FFF2-40B4-BE49-F238E27FC236}">
              <a16:creationId xmlns:a16="http://schemas.microsoft.com/office/drawing/2014/main" id="{00000000-0008-0000-0700-0000E5020000}"/>
            </a:ext>
          </a:extLst>
        </xdr:cNvPr>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a:extLst>
            <a:ext uri="{FF2B5EF4-FFF2-40B4-BE49-F238E27FC236}">
              <a16:creationId xmlns:a16="http://schemas.microsoft.com/office/drawing/2014/main" id="{00000000-0008-0000-0700-0000EB020000}"/>
            </a:ext>
          </a:extLst>
        </xdr:cNvPr>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商工費、土木費は各年度いずれも類似団体平均を上回っている。商工費については、観光立村である本村の観光振興の姿勢が如実に現れた数値となっているが、観光従事者の推移や、特に近年変動する観光動態を分析し、今後の税収減に備え、適正な規模・施策への転換に努める。土木費については、下水道特別会計の維持管理費の補填的な繰出金が影響し、平均より高い値となっているため、公営企業の経営戦略を策定し、経営改善により削減を目指す。一方で、公債費は近年起債を行っていないため、各年いずれも類似団体平均より低くなっているが、今後更新期を迎えるインフラ系公共資産の更新に向け、起債による将来負担も含めた長期的な視点での更新計画により、各種建設事業の削減を図る必要がある。単年度では、消防費が詰所建設により前年より大幅に増加となっている。それ以外については、類似団体平均より横ばいか下回っているが、今後の税収の減に備え、成果重視の視点に立ち、事業の見直しや効率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財政調整基金については、村税の動向が不安定なため一定規模の基金確保に努めている。平成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法人村民税の大幅な減に伴い基金の取崩しも行ったため、実質単年度収支はマイナスに転じた。法人村民税への依存度が高く、社会情勢等により大きな影響を受けるため、今後も一定規模の基金の確保し、計画的な財政運営に努めるよう歳出を精査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山梨県山中湖村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標準財政規模が法人村民税の増減の影響を受けるため、一般会計においては、比率の変動が大きく生じている。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特別会計の一部については、一般会計からの繰入金に頼っている状況であるため、収入の増と経費の削減に一層努める必要がある。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41" customWidth="1"/>
    <col min="12" max="12" width="2.26953125" style="141" customWidth="1"/>
    <col min="13" max="17" width="2.36328125" style="141" customWidth="1"/>
    <col min="18" max="119" width="2.08984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4921412</v>
      </c>
      <c r="BO4" s="411"/>
      <c r="BP4" s="411"/>
      <c r="BQ4" s="411"/>
      <c r="BR4" s="411"/>
      <c r="BS4" s="411"/>
      <c r="BT4" s="411"/>
      <c r="BU4" s="412"/>
      <c r="BV4" s="410">
        <v>5651299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14.3</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4521874</v>
      </c>
      <c r="BO5" s="416"/>
      <c r="BP5" s="416"/>
      <c r="BQ5" s="416"/>
      <c r="BR5" s="416"/>
      <c r="BS5" s="416"/>
      <c r="BT5" s="416"/>
      <c r="BU5" s="417"/>
      <c r="BV5" s="415">
        <v>5232220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76.099999999999994</v>
      </c>
      <c r="CU5" s="386"/>
      <c r="CV5" s="386"/>
      <c r="CW5" s="386"/>
      <c r="CX5" s="386"/>
      <c r="CY5" s="386"/>
      <c r="CZ5" s="386"/>
      <c r="DA5" s="387"/>
      <c r="DB5" s="385">
        <v>48.9</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399538</v>
      </c>
      <c r="BO6" s="416"/>
      <c r="BP6" s="416"/>
      <c r="BQ6" s="416"/>
      <c r="BR6" s="416"/>
      <c r="BS6" s="416"/>
      <c r="BT6" s="416"/>
      <c r="BU6" s="417"/>
      <c r="BV6" s="415">
        <v>419079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76.099999999999994</v>
      </c>
      <c r="CU6" s="562"/>
      <c r="CV6" s="562"/>
      <c r="CW6" s="562"/>
      <c r="CX6" s="562"/>
      <c r="CY6" s="562"/>
      <c r="CZ6" s="562"/>
      <c r="DA6" s="563"/>
      <c r="DB6" s="561">
        <v>48.9</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99569</v>
      </c>
      <c r="BO7" s="416"/>
      <c r="BP7" s="416"/>
      <c r="BQ7" s="416"/>
      <c r="BR7" s="416"/>
      <c r="BS7" s="416"/>
      <c r="BT7" s="416"/>
      <c r="BU7" s="417"/>
      <c r="BV7" s="415">
        <v>27397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4507562</v>
      </c>
      <c r="CU7" s="416"/>
      <c r="CV7" s="416"/>
      <c r="CW7" s="416"/>
      <c r="CX7" s="416"/>
      <c r="CY7" s="416"/>
      <c r="CZ7" s="416"/>
      <c r="DA7" s="417"/>
      <c r="DB7" s="415">
        <v>2731504</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299969</v>
      </c>
      <c r="BO8" s="416"/>
      <c r="BP8" s="416"/>
      <c r="BQ8" s="416"/>
      <c r="BR8" s="416"/>
      <c r="BS8" s="416"/>
      <c r="BT8" s="416"/>
      <c r="BU8" s="417"/>
      <c r="BV8" s="415">
        <v>391682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1.48</v>
      </c>
      <c r="CU8" s="525"/>
      <c r="CV8" s="525"/>
      <c r="CW8" s="525"/>
      <c r="CX8" s="525"/>
      <c r="CY8" s="525"/>
      <c r="CZ8" s="525"/>
      <c r="DA8" s="526"/>
      <c r="DB8" s="524">
        <v>1.55</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5208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-91713</v>
      </c>
      <c r="BO9" s="416"/>
      <c r="BP9" s="416"/>
      <c r="BQ9" s="416"/>
      <c r="BR9" s="416"/>
      <c r="BS9" s="416"/>
      <c r="BT9" s="416"/>
      <c r="BU9" s="417"/>
      <c r="BV9" s="415">
        <v>176758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3</v>
      </c>
      <c r="CU9" s="386"/>
      <c r="CV9" s="386"/>
      <c r="CW9" s="386"/>
      <c r="CX9" s="386"/>
      <c r="CY9" s="386"/>
      <c r="CZ9" s="386"/>
      <c r="DA9" s="387"/>
      <c r="DB9" s="385">
        <v>3.2</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5324</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1779</v>
      </c>
      <c r="BO10" s="416"/>
      <c r="BP10" s="416"/>
      <c r="BQ10" s="416"/>
      <c r="BR10" s="416"/>
      <c r="BS10" s="416"/>
      <c r="BT10" s="416"/>
      <c r="BU10" s="417"/>
      <c r="BV10" s="415">
        <v>590277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5846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480000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5677</v>
      </c>
      <c r="S13" s="517"/>
      <c r="T13" s="517"/>
      <c r="U13" s="517"/>
      <c r="V13" s="518"/>
      <c r="W13" s="504" t="s">
        <v>124</v>
      </c>
      <c r="X13" s="428"/>
      <c r="Y13" s="428"/>
      <c r="Z13" s="428"/>
      <c r="AA13" s="428"/>
      <c r="AB13" s="429"/>
      <c r="AC13" s="391">
        <v>59</v>
      </c>
      <c r="AD13" s="392"/>
      <c r="AE13" s="392"/>
      <c r="AF13" s="392"/>
      <c r="AG13" s="393"/>
      <c r="AH13" s="391">
        <v>39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-569934</v>
      </c>
      <c r="BO13" s="416"/>
      <c r="BP13" s="416"/>
      <c r="BQ13" s="416"/>
      <c r="BR13" s="416"/>
      <c r="BS13" s="416"/>
      <c r="BT13" s="416"/>
      <c r="BU13" s="417"/>
      <c r="BV13" s="415">
        <v>767035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4.4000000000000004</v>
      </c>
      <c r="CU13" s="386"/>
      <c r="CV13" s="386"/>
      <c r="CW13" s="386"/>
      <c r="CX13" s="386"/>
      <c r="CY13" s="386"/>
      <c r="CZ13" s="386"/>
      <c r="DA13" s="387"/>
      <c r="DB13" s="385">
        <v>4.8</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128</v>
      </c>
      <c r="M14" s="545"/>
      <c r="N14" s="545"/>
      <c r="O14" s="545"/>
      <c r="P14" s="545"/>
      <c r="Q14" s="546"/>
      <c r="R14" s="516">
        <v>5852</v>
      </c>
      <c r="S14" s="517"/>
      <c r="T14" s="517"/>
      <c r="U14" s="517"/>
      <c r="V14" s="518"/>
      <c r="W14" s="519"/>
      <c r="X14" s="431"/>
      <c r="Y14" s="431"/>
      <c r="Z14" s="431"/>
      <c r="AA14" s="431"/>
      <c r="AB14" s="432"/>
      <c r="AC14" s="509">
        <v>2.1</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5706</v>
      </c>
      <c r="S15" s="517"/>
      <c r="T15" s="517"/>
      <c r="U15" s="517"/>
      <c r="V15" s="518"/>
      <c r="W15" s="504" t="s">
        <v>130</v>
      </c>
      <c r="X15" s="428"/>
      <c r="Y15" s="428"/>
      <c r="Z15" s="428"/>
      <c r="AA15" s="428"/>
      <c r="AB15" s="429"/>
      <c r="AC15" s="391">
        <v>622</v>
      </c>
      <c r="AD15" s="392"/>
      <c r="AE15" s="392"/>
      <c r="AF15" s="392"/>
      <c r="AG15" s="393"/>
      <c r="AH15" s="391">
        <v>550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3408463</v>
      </c>
      <c r="BO15" s="411"/>
      <c r="BP15" s="411"/>
      <c r="BQ15" s="411"/>
      <c r="BR15" s="411"/>
      <c r="BS15" s="411"/>
      <c r="BT15" s="411"/>
      <c r="BU15" s="412"/>
      <c r="BV15" s="410">
        <v>2076602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21.7</v>
      </c>
      <c r="AD16" s="510"/>
      <c r="AE16" s="510"/>
      <c r="AF16" s="510"/>
      <c r="AG16" s="511"/>
      <c r="AH16" s="509">
        <v>19.899999999999999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1780024</v>
      </c>
      <c r="BO16" s="416"/>
      <c r="BP16" s="416"/>
      <c r="BQ16" s="416"/>
      <c r="BR16" s="416"/>
      <c r="BS16" s="416"/>
      <c r="BT16" s="416"/>
      <c r="BU16" s="417"/>
      <c r="BV16" s="415">
        <v>1841319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2181</v>
      </c>
      <c r="AD17" s="392"/>
      <c r="AE17" s="392"/>
      <c r="AF17" s="392"/>
      <c r="AG17" s="393"/>
      <c r="AH17" s="391">
        <v>2168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4507562</v>
      </c>
      <c r="BO17" s="416"/>
      <c r="BP17" s="416"/>
      <c r="BQ17" s="416"/>
      <c r="BR17" s="416"/>
      <c r="BS17" s="416"/>
      <c r="BT17" s="416"/>
      <c r="BU17" s="417"/>
      <c r="BV17" s="415">
        <v>2731504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140</v>
      </c>
      <c r="C18" s="478"/>
      <c r="D18" s="478"/>
      <c r="E18" s="479"/>
      <c r="F18" s="479"/>
      <c r="G18" s="479"/>
      <c r="H18" s="479"/>
      <c r="I18" s="479"/>
      <c r="J18" s="479"/>
      <c r="K18" s="479"/>
      <c r="L18" s="480">
        <v>53.05</v>
      </c>
      <c r="M18" s="480"/>
      <c r="N18" s="480"/>
      <c r="O18" s="480"/>
      <c r="P18" s="480"/>
      <c r="Q18" s="480"/>
      <c r="R18" s="481"/>
      <c r="S18" s="481"/>
      <c r="T18" s="481"/>
      <c r="U18" s="481"/>
      <c r="V18" s="482"/>
      <c r="W18" s="496"/>
      <c r="X18" s="497"/>
      <c r="Y18" s="497"/>
      <c r="Z18" s="497"/>
      <c r="AA18" s="497"/>
      <c r="AB18" s="505"/>
      <c r="AC18" s="379">
        <v>76.2</v>
      </c>
      <c r="AD18" s="380"/>
      <c r="AE18" s="380"/>
      <c r="AF18" s="380"/>
      <c r="AG18" s="483"/>
      <c r="AH18" s="379">
        <v>78.599999999999994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2285625</v>
      </c>
      <c r="BO18" s="416"/>
      <c r="BP18" s="416"/>
      <c r="BQ18" s="416"/>
      <c r="BR18" s="416"/>
      <c r="BS18" s="416"/>
      <c r="BT18" s="416"/>
      <c r="BU18" s="417"/>
      <c r="BV18" s="415">
        <v>2293001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142</v>
      </c>
      <c r="C19" s="478"/>
      <c r="D19" s="478"/>
      <c r="E19" s="479"/>
      <c r="F19" s="479"/>
      <c r="G19" s="479"/>
      <c r="H19" s="479"/>
      <c r="I19" s="479"/>
      <c r="J19" s="479"/>
      <c r="K19" s="479"/>
      <c r="L19" s="485">
        <v>98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4349508</v>
      </c>
      <c r="BO19" s="416"/>
      <c r="BP19" s="416"/>
      <c r="BQ19" s="416"/>
      <c r="BR19" s="416"/>
      <c r="BS19" s="416"/>
      <c r="BT19" s="416"/>
      <c r="BU19" s="417"/>
      <c r="BV19" s="415">
        <v>5140181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144</v>
      </c>
      <c r="C20" s="478"/>
      <c r="D20" s="478"/>
      <c r="E20" s="479"/>
      <c r="F20" s="479"/>
      <c r="G20" s="479"/>
      <c r="H20" s="479"/>
      <c r="I20" s="479"/>
      <c r="J20" s="479"/>
      <c r="K20" s="479"/>
      <c r="L20" s="485">
        <v>1855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489903</v>
      </c>
      <c r="BO23" s="416"/>
      <c r="BP23" s="416"/>
      <c r="BQ23" s="416"/>
      <c r="BR23" s="416"/>
      <c r="BS23" s="416"/>
      <c r="BT23" s="416"/>
      <c r="BU23" s="417"/>
      <c r="BV23" s="415">
        <v>613211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153</v>
      </c>
      <c r="F24" s="389"/>
      <c r="G24" s="389"/>
      <c r="H24" s="389"/>
      <c r="I24" s="389"/>
      <c r="J24" s="389"/>
      <c r="K24" s="390"/>
      <c r="L24" s="391">
        <v>1</v>
      </c>
      <c r="M24" s="392"/>
      <c r="N24" s="392"/>
      <c r="O24" s="392"/>
      <c r="P24" s="393"/>
      <c r="Q24" s="391">
        <v>5600</v>
      </c>
      <c r="R24" s="392"/>
      <c r="S24" s="392"/>
      <c r="T24" s="392"/>
      <c r="U24" s="392"/>
      <c r="V24" s="393"/>
      <c r="W24" s="457"/>
      <c r="X24" s="448"/>
      <c r="Y24" s="449"/>
      <c r="Z24" s="388" t="s">
        <v>154</v>
      </c>
      <c r="AA24" s="389"/>
      <c r="AB24" s="389"/>
      <c r="AC24" s="389"/>
      <c r="AD24" s="389"/>
      <c r="AE24" s="389"/>
      <c r="AF24" s="389"/>
      <c r="AG24" s="390"/>
      <c r="AH24" s="391">
        <v>83</v>
      </c>
      <c r="AI24" s="392"/>
      <c r="AJ24" s="392"/>
      <c r="AK24" s="392"/>
      <c r="AL24" s="393"/>
      <c r="AM24" s="391">
        <v>249415</v>
      </c>
      <c r="AN24" s="392"/>
      <c r="AO24" s="392"/>
      <c r="AP24" s="392"/>
      <c r="AQ24" s="392"/>
      <c r="AR24" s="393"/>
      <c r="AS24" s="391">
        <v>3005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489903</v>
      </c>
      <c r="BO24" s="416"/>
      <c r="BP24" s="416"/>
      <c r="BQ24" s="416"/>
      <c r="BR24" s="416"/>
      <c r="BS24" s="416"/>
      <c r="BT24" s="416"/>
      <c r="BU24" s="417"/>
      <c r="BV24" s="415">
        <v>613211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156</v>
      </c>
      <c r="F25" s="389"/>
      <c r="G25" s="389"/>
      <c r="H25" s="389"/>
      <c r="I25" s="389"/>
      <c r="J25" s="389"/>
      <c r="K25" s="390"/>
      <c r="L25" s="391">
        <v>1</v>
      </c>
      <c r="M25" s="392"/>
      <c r="N25" s="392"/>
      <c r="O25" s="392"/>
      <c r="P25" s="393"/>
      <c r="Q25" s="391">
        <v>4900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159</v>
      </c>
      <c r="F26" s="389"/>
      <c r="G26" s="389"/>
      <c r="H26" s="389"/>
      <c r="I26" s="389"/>
      <c r="J26" s="389"/>
      <c r="K26" s="390"/>
      <c r="L26" s="391">
        <v>1</v>
      </c>
      <c r="M26" s="392"/>
      <c r="N26" s="392"/>
      <c r="O26" s="392"/>
      <c r="P26" s="393"/>
      <c r="Q26" s="391">
        <v>4600</v>
      </c>
      <c r="R26" s="392"/>
      <c r="S26" s="392"/>
      <c r="T26" s="392"/>
      <c r="U26" s="392"/>
      <c r="V26" s="393"/>
      <c r="W26" s="457"/>
      <c r="X26" s="448"/>
      <c r="Y26" s="449"/>
      <c r="Z26" s="388" t="s">
        <v>160</v>
      </c>
      <c r="AA26" s="470"/>
      <c r="AB26" s="470"/>
      <c r="AC26" s="470"/>
      <c r="AD26" s="470"/>
      <c r="AE26" s="470"/>
      <c r="AF26" s="470"/>
      <c r="AG26" s="471"/>
      <c r="AH26" s="391">
        <v>6</v>
      </c>
      <c r="AI26" s="392"/>
      <c r="AJ26" s="392"/>
      <c r="AK26" s="392"/>
      <c r="AL26" s="393"/>
      <c r="AM26" s="391">
        <v>16656</v>
      </c>
      <c r="AN26" s="392"/>
      <c r="AO26" s="392"/>
      <c r="AP26" s="392"/>
      <c r="AQ26" s="392"/>
      <c r="AR26" s="393"/>
      <c r="AS26" s="391">
        <v>2776</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162</v>
      </c>
      <c r="F27" s="389"/>
      <c r="G27" s="389"/>
      <c r="H27" s="389"/>
      <c r="I27" s="389"/>
      <c r="J27" s="389"/>
      <c r="K27" s="390"/>
      <c r="L27" s="391">
        <v>1</v>
      </c>
      <c r="M27" s="392"/>
      <c r="N27" s="392"/>
      <c r="O27" s="392"/>
      <c r="P27" s="393"/>
      <c r="Q27" s="391">
        <v>2050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120146</v>
      </c>
      <c r="BO27" s="419"/>
      <c r="BP27" s="419"/>
      <c r="BQ27" s="419"/>
      <c r="BR27" s="419"/>
      <c r="BS27" s="419"/>
      <c r="BT27" s="419"/>
      <c r="BU27" s="420"/>
      <c r="BV27" s="418">
        <v>120117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165</v>
      </c>
      <c r="F28" s="389"/>
      <c r="G28" s="389"/>
      <c r="H28" s="389"/>
      <c r="I28" s="389"/>
      <c r="J28" s="389"/>
      <c r="K28" s="390"/>
      <c r="L28" s="391">
        <v>1</v>
      </c>
      <c r="M28" s="392"/>
      <c r="N28" s="392"/>
      <c r="O28" s="392"/>
      <c r="P28" s="393"/>
      <c r="Q28" s="391">
        <v>1750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3450463</v>
      </c>
      <c r="BO28" s="411"/>
      <c r="BP28" s="411"/>
      <c r="BQ28" s="411"/>
      <c r="BR28" s="411"/>
      <c r="BS28" s="411"/>
      <c r="BT28" s="411"/>
      <c r="BU28" s="412"/>
      <c r="BV28" s="410">
        <v>3928684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169</v>
      </c>
      <c r="F29" s="389"/>
      <c r="G29" s="389"/>
      <c r="H29" s="389"/>
      <c r="I29" s="389"/>
      <c r="J29" s="389"/>
      <c r="K29" s="390"/>
      <c r="L29" s="391">
        <v>10</v>
      </c>
      <c r="M29" s="392"/>
      <c r="N29" s="392"/>
      <c r="O29" s="392"/>
      <c r="P29" s="393"/>
      <c r="Q29" s="391">
        <v>1550</v>
      </c>
      <c r="R29" s="392"/>
      <c r="S29" s="392"/>
      <c r="T29" s="392"/>
      <c r="U29" s="392"/>
      <c r="V29" s="393"/>
      <c r="W29" s="458"/>
      <c r="X29" s="459"/>
      <c r="Y29" s="460"/>
      <c r="Z29" s="388" t="s">
        <v>170</v>
      </c>
      <c r="AA29" s="389"/>
      <c r="AB29" s="389"/>
      <c r="AC29" s="389"/>
      <c r="AD29" s="389"/>
      <c r="AE29" s="389"/>
      <c r="AF29" s="389"/>
      <c r="AG29" s="390"/>
      <c r="AH29" s="391">
        <v>83</v>
      </c>
      <c r="AI29" s="392"/>
      <c r="AJ29" s="392"/>
      <c r="AK29" s="392"/>
      <c r="AL29" s="393"/>
      <c r="AM29" s="391">
        <v>249415</v>
      </c>
      <c r="AN29" s="392"/>
      <c r="AO29" s="392"/>
      <c r="AP29" s="392"/>
      <c r="AQ29" s="392"/>
      <c r="AR29" s="393"/>
      <c r="AS29" s="391">
        <v>3005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78045</v>
      </c>
      <c r="BO29" s="416"/>
      <c r="BP29" s="416"/>
      <c r="BQ29" s="416"/>
      <c r="BR29" s="416"/>
      <c r="BS29" s="416"/>
      <c r="BT29" s="416"/>
      <c r="BU29" s="417"/>
      <c r="BV29" s="415">
        <v>78010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811766</v>
      </c>
      <c r="BO30" s="419"/>
      <c r="BP30" s="419"/>
      <c r="BQ30" s="419"/>
      <c r="BR30" s="419"/>
      <c r="BS30" s="419"/>
      <c r="BT30" s="419"/>
      <c r="BU30" s="420"/>
      <c r="BV30" s="418">
        <v>795468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富士五湖広域行政事務組合（一般会計）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㈱山中湖観光振興公社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富士五湖広域行政事務組合（富士五湖ふるさと振興整備事業特別会計）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観光施設特別会計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富士五湖広域行政事務組合（富士五湖聖苑特別会計）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介護予防支援事業特別会計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富士吉田外二ヶ村恩賜県有財産保護組合（一般会計）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山梨県後期高齢者医療広域連合（一般会計）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山梨県後期高齢者医療広域連合（後期高齢者医療特別会計）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山梨県市町村総合事務組合（一般会計）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山梨県市町村総合事務組合（（行政手続きの電子化事業及び会館管理・研修事業特別会計）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山梨県市町村総合事務組合（一般廃棄物最終処分場事業特別会計）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18</v>
      </c>
      <c r="BX43" s="375"/>
      <c r="BY43" s="374" t="str">
        <f>IF('各会計、関係団体の財政状況及び健全化判断比率'!B77="","",'各会計、関係団体の財政状況及び健全化判断比率'!B77)</f>
        <v>山梨県市町村総合事務組合（入札参加資格審査事業費特別会計）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horizontalDpi="4294967292" verticalDpi="4294967292"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2">
      <c r="A34" s="22"/>
      <c r="B34" s="31"/>
      <c r="C34" s="1184" t="s">
        <v>525</v>
      </c>
      <c r="D34" s="1184"/>
      <c r="E34" s="1185"/>
      <c r="F34" s="32">
        <v>11.75</v>
      </c>
      <c r="G34" s="33">
        <v>9.2899999999999991</v>
      </c>
      <c r="H34" s="33">
        <v>6.56</v>
      </c>
      <c r="I34" s="33">
        <v>14.33</v>
      </c>
      <c r="J34" s="34">
        <v>6.65</v>
      </c>
      <c r="K34" s="22"/>
      <c r="L34" s="22"/>
      <c r="M34" s="22"/>
      <c r="N34" s="22"/>
      <c r="O34" s="22"/>
      <c r="P34" s="22"/>
    </row>
    <row r="35" spans="1:16" ht="39" customHeight="1" x14ac:dyDescent="0.2">
      <c r="A35" s="22"/>
      <c r="B35" s="35"/>
      <c r="C35" s="1178" t="s">
        <v>526</v>
      </c>
      <c r="D35" s="1179"/>
      <c r="E35" s="1180"/>
      <c r="F35" s="36">
        <v>0</v>
      </c>
      <c r="G35" s="37">
        <v>0.09</v>
      </c>
      <c r="H35" s="37">
        <v>0.33</v>
      </c>
      <c r="I35" s="37">
        <v>0.98</v>
      </c>
      <c r="J35" s="38">
        <v>0.4</v>
      </c>
      <c r="K35" s="22"/>
      <c r="L35" s="22"/>
      <c r="M35" s="22"/>
      <c r="N35" s="22"/>
      <c r="O35" s="22"/>
      <c r="P35" s="22"/>
    </row>
    <row r="36" spans="1:16" ht="39" customHeight="1" x14ac:dyDescent="0.2">
      <c r="A36" s="22"/>
      <c r="B36" s="35"/>
      <c r="C36" s="1178" t="s">
        <v>527</v>
      </c>
      <c r="D36" s="1179"/>
      <c r="E36" s="1180"/>
      <c r="F36" s="36">
        <v>0.13</v>
      </c>
      <c r="G36" s="37">
        <v>0</v>
      </c>
      <c r="H36" s="37">
        <v>0.14000000000000001</v>
      </c>
      <c r="I36" s="37">
        <v>0.46</v>
      </c>
      <c r="J36" s="38">
        <v>0.37</v>
      </c>
      <c r="K36" s="22"/>
      <c r="L36" s="22"/>
      <c r="M36" s="22"/>
      <c r="N36" s="22"/>
      <c r="O36" s="22"/>
      <c r="P36" s="22"/>
    </row>
    <row r="37" spans="1:16" ht="39" customHeight="1" x14ac:dyDescent="0.2">
      <c r="A37" s="22"/>
      <c r="B37" s="35"/>
      <c r="C37" s="1178" t="s">
        <v>528</v>
      </c>
      <c r="D37" s="1179"/>
      <c r="E37" s="1180"/>
      <c r="F37" s="36">
        <v>0.09</v>
      </c>
      <c r="G37" s="37">
        <v>0.08</v>
      </c>
      <c r="H37" s="37">
        <v>0.13</v>
      </c>
      <c r="I37" s="37">
        <v>0.18</v>
      </c>
      <c r="J37" s="38">
        <v>0.11</v>
      </c>
      <c r="K37" s="22"/>
      <c r="L37" s="22"/>
      <c r="M37" s="22"/>
      <c r="N37" s="22"/>
      <c r="O37" s="22"/>
      <c r="P37" s="22"/>
    </row>
    <row r="38" spans="1:16" ht="39" customHeight="1" x14ac:dyDescent="0.2">
      <c r="A38" s="22"/>
      <c r="B38" s="35"/>
      <c r="C38" s="1178" t="s">
        <v>529</v>
      </c>
      <c r="D38" s="1179"/>
      <c r="E38" s="1180"/>
      <c r="F38" s="36">
        <v>0.04</v>
      </c>
      <c r="G38" s="37">
        <v>0.06</v>
      </c>
      <c r="H38" s="37">
        <v>0.08</v>
      </c>
      <c r="I38" s="37">
        <v>0.1</v>
      </c>
      <c r="J38" s="38">
        <v>0.06</v>
      </c>
      <c r="K38" s="22"/>
      <c r="L38" s="22"/>
      <c r="M38" s="22"/>
      <c r="N38" s="22"/>
      <c r="O38" s="22"/>
      <c r="P38" s="22"/>
    </row>
    <row r="39" spans="1:16" ht="39" customHeight="1" x14ac:dyDescent="0.2">
      <c r="A39" s="22"/>
      <c r="B39" s="35"/>
      <c r="C39" s="1178" t="s">
        <v>530</v>
      </c>
      <c r="D39" s="1179"/>
      <c r="E39" s="1180"/>
      <c r="F39" s="36">
        <v>0.04</v>
      </c>
      <c r="G39" s="37">
        <v>0.04</v>
      </c>
      <c r="H39" s="37">
        <v>0.06</v>
      </c>
      <c r="I39" s="37">
        <v>0.08</v>
      </c>
      <c r="J39" s="38">
        <v>0.05</v>
      </c>
      <c r="K39" s="22"/>
      <c r="L39" s="22"/>
      <c r="M39" s="22"/>
      <c r="N39" s="22"/>
      <c r="O39" s="22"/>
      <c r="P39" s="22"/>
    </row>
    <row r="40" spans="1:16" ht="39" customHeight="1" x14ac:dyDescent="0.2">
      <c r="A40" s="22"/>
      <c r="B40" s="35"/>
      <c r="C40" s="1178" t="s">
        <v>531</v>
      </c>
      <c r="D40" s="1179"/>
      <c r="E40" s="1180"/>
      <c r="F40" s="36">
        <v>0</v>
      </c>
      <c r="G40" s="37">
        <v>0</v>
      </c>
      <c r="H40" s="37">
        <v>0</v>
      </c>
      <c r="I40" s="37">
        <v>0.01</v>
      </c>
      <c r="J40" s="38">
        <v>0</v>
      </c>
      <c r="K40" s="22"/>
      <c r="L40" s="22"/>
      <c r="M40" s="22"/>
      <c r="N40" s="22"/>
      <c r="O40" s="22"/>
      <c r="P40" s="22"/>
    </row>
    <row r="41" spans="1:16" ht="39" customHeight="1" x14ac:dyDescent="0.2">
      <c r="A41" s="22"/>
      <c r="B41" s="35"/>
      <c r="C41" s="1178" t="s">
        <v>532</v>
      </c>
      <c r="D41" s="1179"/>
      <c r="E41" s="1180"/>
      <c r="F41" s="36">
        <v>0</v>
      </c>
      <c r="G41" s="37">
        <v>0</v>
      </c>
      <c r="H41" s="37">
        <v>0</v>
      </c>
      <c r="I41" s="37">
        <v>0</v>
      </c>
      <c r="J41" s="38">
        <v>0</v>
      </c>
      <c r="K41" s="22"/>
      <c r="L41" s="22"/>
      <c r="M41" s="22"/>
      <c r="N41" s="22"/>
      <c r="O41" s="22"/>
      <c r="P41" s="22"/>
    </row>
    <row r="42" spans="1:16" ht="39" customHeight="1" x14ac:dyDescent="0.2">
      <c r="A42" s="22"/>
      <c r="B42" s="39"/>
      <c r="C42" s="1178" t="s">
        <v>533</v>
      </c>
      <c r="D42" s="1179"/>
      <c r="E42" s="1180"/>
      <c r="F42" s="36" t="s">
        <v>477</v>
      </c>
      <c r="G42" s="37" t="s">
        <v>477</v>
      </c>
      <c r="H42" s="37" t="s">
        <v>477</v>
      </c>
      <c r="I42" s="37" t="s">
        <v>477</v>
      </c>
      <c r="J42" s="38" t="s">
        <v>477</v>
      </c>
      <c r="K42" s="22"/>
      <c r="L42" s="22"/>
      <c r="M42" s="22"/>
      <c r="N42" s="22"/>
      <c r="O42" s="22"/>
      <c r="P42" s="22"/>
    </row>
    <row r="43" spans="1:16" ht="39" customHeight="1" thickBot="1" x14ac:dyDescent="0.25">
      <c r="A43" s="22"/>
      <c r="B43" s="40"/>
      <c r="C43" s="1181" t="s">
        <v>534</v>
      </c>
      <c r="D43" s="1182"/>
      <c r="E43" s="1183"/>
      <c r="F43" s="41" t="s">
        <v>477</v>
      </c>
      <c r="G43" s="42" t="s">
        <v>477</v>
      </c>
      <c r="H43" s="42" t="s">
        <v>477</v>
      </c>
      <c r="I43" s="42" t="s">
        <v>477</v>
      </c>
      <c r="J43" s="43" t="s">
        <v>477</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75" zoomScaleNormal="7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203</v>
      </c>
      <c r="L45" s="60">
        <v>191</v>
      </c>
      <c r="M45" s="60">
        <v>180</v>
      </c>
      <c r="N45" s="60">
        <v>164</v>
      </c>
      <c r="O45" s="61">
        <v>131</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2">
      <c r="A48" s="48"/>
      <c r="B48" s="1196"/>
      <c r="C48" s="1197"/>
      <c r="D48" s="62"/>
      <c r="E48" s="1188" t="s">
        <v>15</v>
      </c>
      <c r="F48" s="1188"/>
      <c r="G48" s="1188"/>
      <c r="H48" s="1188"/>
      <c r="I48" s="1188"/>
      <c r="J48" s="1189"/>
      <c r="K48" s="63">
        <v>377</v>
      </c>
      <c r="L48" s="64">
        <v>364</v>
      </c>
      <c r="M48" s="64">
        <v>362</v>
      </c>
      <c r="N48" s="64">
        <v>330</v>
      </c>
      <c r="O48" s="65">
        <v>272</v>
      </c>
      <c r="P48" s="48"/>
      <c r="Q48" s="48"/>
      <c r="R48" s="48"/>
      <c r="S48" s="48"/>
      <c r="T48" s="48"/>
      <c r="U48" s="48"/>
    </row>
    <row r="49" spans="1:21" ht="30.75" customHeight="1" x14ac:dyDescent="0.2">
      <c r="A49" s="48"/>
      <c r="B49" s="1196"/>
      <c r="C49" s="1197"/>
      <c r="D49" s="62"/>
      <c r="E49" s="1188" t="s">
        <v>16</v>
      </c>
      <c r="F49" s="1188"/>
      <c r="G49" s="1188"/>
      <c r="H49" s="1188"/>
      <c r="I49" s="1188"/>
      <c r="J49" s="1189"/>
      <c r="K49" s="63">
        <v>8</v>
      </c>
      <c r="L49" s="64">
        <v>7</v>
      </c>
      <c r="M49" s="64">
        <v>4</v>
      </c>
      <c r="N49" s="64">
        <v>4</v>
      </c>
      <c r="O49" s="65">
        <v>4</v>
      </c>
      <c r="P49" s="48"/>
      <c r="Q49" s="48"/>
      <c r="R49" s="48"/>
      <c r="S49" s="48"/>
      <c r="T49" s="48"/>
      <c r="U49" s="48"/>
    </row>
    <row r="50" spans="1:21" ht="30.75" customHeight="1" x14ac:dyDescent="0.2">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395</v>
      </c>
      <c r="L52" s="64">
        <v>399</v>
      </c>
      <c r="M52" s="64">
        <v>398</v>
      </c>
      <c r="N52" s="64">
        <v>363</v>
      </c>
      <c r="O52" s="65">
        <v>306</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193</v>
      </c>
      <c r="L53" s="69">
        <v>163</v>
      </c>
      <c r="M53" s="69">
        <v>148</v>
      </c>
      <c r="N53" s="69">
        <v>135</v>
      </c>
      <c r="O53" s="70">
        <v>101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517</v>
      </c>
      <c r="J40" s="79" t="s">
        <v>518</v>
      </c>
      <c r="K40" s="79" t="s">
        <v>519</v>
      </c>
      <c r="L40" s="79" t="s">
        <v>520</v>
      </c>
      <c r="M40" s="80" t="s">
        <v>521</v>
      </c>
    </row>
    <row r="41" spans="2:13" ht="27.75" customHeight="1" x14ac:dyDescent="0.2">
      <c r="B41" s="1214" t="s">
        <v>24</v>
      </c>
      <c r="C41" s="1215"/>
      <c r="D41" s="81"/>
      <c r="E41" s="1216" t="s">
        <v>25</v>
      </c>
      <c r="F41" s="1216"/>
      <c r="G41" s="1216"/>
      <c r="H41" s="1217"/>
      <c r="I41" s="82">
        <v>1102</v>
      </c>
      <c r="J41" s="83">
        <v>931</v>
      </c>
      <c r="K41" s="83">
        <v>765</v>
      </c>
      <c r="L41" s="83">
        <v>613</v>
      </c>
      <c r="M41" s="84">
        <v>490</v>
      </c>
    </row>
    <row r="42" spans="2:13" ht="27.75" customHeight="1" x14ac:dyDescent="0.2">
      <c r="B42" s="1204"/>
      <c r="C42" s="1205"/>
      <c r="D42" s="85"/>
      <c r="E42" s="1208" t="s">
        <v>26</v>
      </c>
      <c r="F42" s="1208"/>
      <c r="G42" s="1208"/>
      <c r="H42" s="1209"/>
      <c r="I42" s="86" t="s">
        <v>477</v>
      </c>
      <c r="J42" s="87" t="s">
        <v>477</v>
      </c>
      <c r="K42" s="87" t="s">
        <v>477</v>
      </c>
      <c r="L42" s="87" t="s">
        <v>477</v>
      </c>
      <c r="M42" s="88" t="s">
        <v>477</v>
      </c>
    </row>
    <row r="43" spans="2:13" ht="27.75" customHeight="1" x14ac:dyDescent="0.2">
      <c r="B43" s="1204"/>
      <c r="C43" s="1205"/>
      <c r="D43" s="85"/>
      <c r="E43" s="1208" t="s">
        <v>27</v>
      </c>
      <c r="F43" s="1208"/>
      <c r="G43" s="1208"/>
      <c r="H43" s="1209"/>
      <c r="I43" s="86">
        <v>3030</v>
      </c>
      <c r="J43" s="87">
        <v>2630</v>
      </c>
      <c r="K43" s="87">
        <v>2425</v>
      </c>
      <c r="L43" s="87">
        <v>2158</v>
      </c>
      <c r="M43" s="88">
        <v>1877</v>
      </c>
    </row>
    <row r="44" spans="2:13" ht="27.75" customHeight="1" x14ac:dyDescent="0.2">
      <c r="B44" s="1204"/>
      <c r="C44" s="1205"/>
      <c r="D44" s="85"/>
      <c r="E44" s="1208" t="s">
        <v>28</v>
      </c>
      <c r="F44" s="1208"/>
      <c r="G44" s="1208"/>
      <c r="H44" s="1209"/>
      <c r="I44" s="86">
        <v>19</v>
      </c>
      <c r="J44" s="87">
        <v>38</v>
      </c>
      <c r="K44" s="87">
        <v>34</v>
      </c>
      <c r="L44" s="87">
        <v>34</v>
      </c>
      <c r="M44" s="88">
        <v>26</v>
      </c>
    </row>
    <row r="45" spans="2:13" ht="27.75" customHeight="1" x14ac:dyDescent="0.2">
      <c r="B45" s="1204"/>
      <c r="C45" s="1205"/>
      <c r="D45" s="85"/>
      <c r="E45" s="1208" t="s">
        <v>29</v>
      </c>
      <c r="F45" s="1208"/>
      <c r="G45" s="1208"/>
      <c r="H45" s="1209"/>
      <c r="I45" s="86">
        <v>153</v>
      </c>
      <c r="J45" s="87">
        <v>32</v>
      </c>
      <c r="K45" s="87" t="s">
        <v>477</v>
      </c>
      <c r="L45" s="87">
        <v>127</v>
      </c>
      <c r="M45" s="88">
        <v>167</v>
      </c>
    </row>
    <row r="46" spans="2:13" ht="27.75" customHeight="1" x14ac:dyDescent="0.2">
      <c r="B46" s="1204"/>
      <c r="C46" s="1205"/>
      <c r="D46" s="89"/>
      <c r="E46" s="1208" t="s">
        <v>30</v>
      </c>
      <c r="F46" s="1208"/>
      <c r="G46" s="1208"/>
      <c r="H46" s="1209"/>
      <c r="I46" s="86" t="s">
        <v>477</v>
      </c>
      <c r="J46" s="87" t="s">
        <v>477</v>
      </c>
      <c r="K46" s="87" t="s">
        <v>477</v>
      </c>
      <c r="L46" s="87" t="s">
        <v>477</v>
      </c>
      <c r="M46" s="88" t="s">
        <v>477</v>
      </c>
    </row>
    <row r="47" spans="2:13" ht="27.75" customHeight="1" x14ac:dyDescent="0.2">
      <c r="B47" s="1204"/>
      <c r="C47" s="1205"/>
      <c r="D47" s="90"/>
      <c r="E47" s="1218" t="s">
        <v>31</v>
      </c>
      <c r="F47" s="1219"/>
      <c r="G47" s="1219"/>
      <c r="H47" s="1220"/>
      <c r="I47" s="86" t="s">
        <v>477</v>
      </c>
      <c r="J47" s="87" t="s">
        <v>477</v>
      </c>
      <c r="K47" s="87" t="s">
        <v>477</v>
      </c>
      <c r="L47" s="87" t="s">
        <v>477</v>
      </c>
      <c r="M47" s="88" t="s">
        <v>477</v>
      </c>
    </row>
    <row r="48" spans="2:13" ht="27.75" customHeight="1" x14ac:dyDescent="0.2">
      <c r="B48" s="1204"/>
      <c r="C48" s="1205"/>
      <c r="D48" s="85"/>
      <c r="E48" s="1208" t="s">
        <v>32</v>
      </c>
      <c r="F48" s="1208"/>
      <c r="G48" s="1208"/>
      <c r="H48" s="1209"/>
      <c r="I48" s="86" t="s">
        <v>477</v>
      </c>
      <c r="J48" s="87" t="s">
        <v>477</v>
      </c>
      <c r="K48" s="87" t="s">
        <v>477</v>
      </c>
      <c r="L48" s="87" t="s">
        <v>477</v>
      </c>
      <c r="M48" s="88" t="s">
        <v>477</v>
      </c>
    </row>
    <row r="49" spans="2:13" ht="27.75" customHeight="1" x14ac:dyDescent="0.2">
      <c r="B49" s="1206"/>
      <c r="C49" s="1207"/>
      <c r="D49" s="85"/>
      <c r="E49" s="1208" t="s">
        <v>33</v>
      </c>
      <c r="F49" s="1208"/>
      <c r="G49" s="1208"/>
      <c r="H49" s="1209"/>
      <c r="I49" s="86" t="s">
        <v>477</v>
      </c>
      <c r="J49" s="87" t="s">
        <v>477</v>
      </c>
      <c r="K49" s="87" t="s">
        <v>477</v>
      </c>
      <c r="L49" s="87" t="s">
        <v>477</v>
      </c>
      <c r="M49" s="88" t="s">
        <v>477</v>
      </c>
    </row>
    <row r="50" spans="2:13" ht="27.75" customHeight="1" x14ac:dyDescent="0.2">
      <c r="B50" s="1202" t="s">
        <v>34</v>
      </c>
      <c r="C50" s="1203"/>
      <c r="D50" s="91"/>
      <c r="E50" s="1208" t="s">
        <v>35</v>
      </c>
      <c r="F50" s="1208"/>
      <c r="G50" s="1208"/>
      <c r="H50" s="1209"/>
      <c r="I50" s="86">
        <v>4491</v>
      </c>
      <c r="J50" s="87">
        <v>4430</v>
      </c>
      <c r="K50" s="87">
        <v>3958</v>
      </c>
      <c r="L50" s="87">
        <v>4799</v>
      </c>
      <c r="M50" s="88">
        <v>4321</v>
      </c>
    </row>
    <row r="51" spans="2:13" ht="27.75" customHeight="1" x14ac:dyDescent="0.2">
      <c r="B51" s="1204"/>
      <c r="C51" s="1205"/>
      <c r="D51" s="85"/>
      <c r="E51" s="1208" t="s">
        <v>36</v>
      </c>
      <c r="F51" s="1208"/>
      <c r="G51" s="1208"/>
      <c r="H51" s="1209"/>
      <c r="I51" s="86">
        <v>0</v>
      </c>
      <c r="J51" s="87" t="s">
        <v>477</v>
      </c>
      <c r="K51" s="87" t="s">
        <v>477</v>
      </c>
      <c r="L51" s="87" t="s">
        <v>477</v>
      </c>
      <c r="M51" s="88" t="s">
        <v>477</v>
      </c>
    </row>
    <row r="52" spans="2:13" ht="27.75" customHeight="1" x14ac:dyDescent="0.2">
      <c r="B52" s="1206"/>
      <c r="C52" s="1207"/>
      <c r="D52" s="85"/>
      <c r="E52" s="1208" t="s">
        <v>37</v>
      </c>
      <c r="F52" s="1208"/>
      <c r="G52" s="1208"/>
      <c r="H52" s="1209"/>
      <c r="I52" s="86">
        <v>3465</v>
      </c>
      <c r="J52" s="87">
        <v>3144</v>
      </c>
      <c r="K52" s="87">
        <v>2810</v>
      </c>
      <c r="L52" s="87">
        <v>2502</v>
      </c>
      <c r="M52" s="88">
        <v>2246</v>
      </c>
    </row>
    <row r="53" spans="2:13" ht="27.75" customHeight="1" thickBot="1" x14ac:dyDescent="0.25">
      <c r="B53" s="1210" t="s">
        <v>21</v>
      </c>
      <c r="C53" s="1211"/>
      <c r="D53" s="92"/>
      <c r="E53" s="1212" t="s">
        <v>38</v>
      </c>
      <c r="F53" s="1212"/>
      <c r="G53" s="1212"/>
      <c r="H53" s="1213"/>
      <c r="I53" s="93">
        <v>-3653</v>
      </c>
      <c r="J53" s="94">
        <v>-3943</v>
      </c>
      <c r="K53" s="94">
        <v>-3543</v>
      </c>
      <c r="L53" s="94">
        <v>-4367</v>
      </c>
      <c r="M53" s="95">
        <v>-4007</v>
      </c>
    </row>
    <row r="54" spans="2:13" ht="27.75" customHeight="1" x14ac:dyDescent="0.25">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Normal="100" zoomScaleSheetLayoutView="55" workbookViewId="0"/>
  </sheetViews>
  <sheetFormatPr defaultColWidth="0" defaultRowHeight="13.5" customHeight="1" zeroHeight="1" x14ac:dyDescent="0.2"/>
  <cols>
    <col min="1" max="1" width="6.36328125" style="245" customWidth="1"/>
    <col min="2" max="2" width="18.08984375" style="245" customWidth="1"/>
    <col min="3" max="3" width="22.6328125" style="245" customWidth="1"/>
    <col min="4" max="9" width="18.08984375" style="245" customWidth="1"/>
    <col min="10" max="10" width="22.7265625" style="245" customWidth="1"/>
    <col min="11" max="15" width="18.08984375" style="245" customWidth="1"/>
    <col min="16" max="16" width="6.08984375" style="252" customWidth="1"/>
    <col min="17" max="17" width="5.90625" style="250" customWidth="1"/>
    <col min="18" max="18" width="19.08984375" style="245" hidden="1"/>
    <col min="19" max="23" width="12.6328125" style="245" hidden="1"/>
    <col min="24" max="257" width="8.6328125" style="245" hidden="1"/>
    <col min="258" max="263" width="14.90625" style="245" hidden="1"/>
    <col min="264" max="265" width="15.90625" style="245" hidden="1"/>
    <col min="266" max="271" width="16.08984375" style="245" hidden="1"/>
    <col min="272" max="272" width="6.08984375" style="245" hidden="1"/>
    <col min="273" max="273" width="3" style="245" hidden="1"/>
    <col min="274" max="513" width="8.6328125" style="245" hidden="1"/>
    <col min="514" max="519" width="14.90625" style="245" hidden="1"/>
    <col min="520" max="521" width="15.90625" style="245" hidden="1"/>
    <col min="522" max="527" width="16.08984375" style="245" hidden="1"/>
    <col min="528" max="528" width="6.08984375" style="245" hidden="1"/>
    <col min="529" max="529" width="3" style="245" hidden="1"/>
    <col min="530" max="769" width="8.6328125" style="245" hidden="1"/>
    <col min="770" max="775" width="14.90625" style="245" hidden="1"/>
    <col min="776" max="777" width="15.90625" style="245" hidden="1"/>
    <col min="778" max="783" width="16.08984375" style="245" hidden="1"/>
    <col min="784" max="784" width="6.08984375" style="245" hidden="1"/>
    <col min="785" max="785" width="3" style="245" hidden="1"/>
    <col min="786" max="1025" width="8.6328125" style="245" hidden="1"/>
    <col min="1026" max="1031" width="14.90625" style="245" hidden="1"/>
    <col min="1032" max="1033" width="15.90625" style="245" hidden="1"/>
    <col min="1034" max="1039" width="16.08984375" style="245" hidden="1"/>
    <col min="1040" max="1040" width="6.08984375" style="245" hidden="1"/>
    <col min="1041" max="1041" width="3" style="245" hidden="1"/>
    <col min="1042" max="1281" width="8.6328125" style="245" hidden="1"/>
    <col min="1282" max="1287" width="14.90625" style="245" hidden="1"/>
    <col min="1288" max="1289" width="15.90625" style="245" hidden="1"/>
    <col min="1290" max="1295" width="16.08984375" style="245" hidden="1"/>
    <col min="1296" max="1296" width="6.08984375" style="245" hidden="1"/>
    <col min="1297" max="1297" width="3" style="245" hidden="1"/>
    <col min="1298" max="1537" width="8.6328125" style="245" hidden="1"/>
    <col min="1538" max="1543" width="14.90625" style="245" hidden="1"/>
    <col min="1544" max="1545" width="15.90625" style="245" hidden="1"/>
    <col min="1546" max="1551" width="16.08984375" style="245" hidden="1"/>
    <col min="1552" max="1552" width="6.08984375" style="245" hidden="1"/>
    <col min="1553" max="1553" width="3" style="245" hidden="1"/>
    <col min="1554" max="1793" width="8.6328125" style="245" hidden="1"/>
    <col min="1794" max="1799" width="14.90625" style="245" hidden="1"/>
    <col min="1800" max="1801" width="15.90625" style="245" hidden="1"/>
    <col min="1802" max="1807" width="16.08984375" style="245" hidden="1"/>
    <col min="1808" max="1808" width="6.08984375" style="245" hidden="1"/>
    <col min="1809" max="1809" width="3" style="245" hidden="1"/>
    <col min="1810" max="2049" width="8.6328125" style="245" hidden="1"/>
    <col min="2050" max="2055" width="14.90625" style="245" hidden="1"/>
    <col min="2056" max="2057" width="15.90625" style="245" hidden="1"/>
    <col min="2058" max="2063" width="16.08984375" style="245" hidden="1"/>
    <col min="2064" max="2064" width="6.08984375" style="245" hidden="1"/>
    <col min="2065" max="2065" width="3" style="245" hidden="1"/>
    <col min="2066" max="2305" width="8.6328125" style="245" hidden="1"/>
    <col min="2306" max="2311" width="14.90625" style="245" hidden="1"/>
    <col min="2312" max="2313" width="15.90625" style="245" hidden="1"/>
    <col min="2314" max="2319" width="16.08984375" style="245" hidden="1"/>
    <col min="2320" max="2320" width="6.08984375" style="245" hidden="1"/>
    <col min="2321" max="2321" width="3" style="245" hidden="1"/>
    <col min="2322" max="2561" width="8.6328125" style="245" hidden="1"/>
    <col min="2562" max="2567" width="14.90625" style="245" hidden="1"/>
    <col min="2568" max="2569" width="15.90625" style="245" hidden="1"/>
    <col min="2570" max="2575" width="16.08984375" style="245" hidden="1"/>
    <col min="2576" max="2576" width="6.08984375" style="245" hidden="1"/>
    <col min="2577" max="2577" width="3" style="245" hidden="1"/>
    <col min="2578" max="2817" width="8.6328125" style="245" hidden="1"/>
    <col min="2818" max="2823" width="14.90625" style="245" hidden="1"/>
    <col min="2824" max="2825" width="15.90625" style="245" hidden="1"/>
    <col min="2826" max="2831" width="16.08984375" style="245" hidden="1"/>
    <col min="2832" max="2832" width="6.08984375" style="245" hidden="1"/>
    <col min="2833" max="2833" width="3" style="245" hidden="1"/>
    <col min="2834" max="3073" width="8.6328125" style="245" hidden="1"/>
    <col min="3074" max="3079" width="14.90625" style="245" hidden="1"/>
    <col min="3080" max="3081" width="15.90625" style="245" hidden="1"/>
    <col min="3082" max="3087" width="16.08984375" style="245" hidden="1"/>
    <col min="3088" max="3088" width="6.08984375" style="245" hidden="1"/>
    <col min="3089" max="3089" width="3" style="245" hidden="1"/>
    <col min="3090" max="3329" width="8.6328125" style="245" hidden="1"/>
    <col min="3330" max="3335" width="14.90625" style="245" hidden="1"/>
    <col min="3336" max="3337" width="15.90625" style="245" hidden="1"/>
    <col min="3338" max="3343" width="16.08984375" style="245" hidden="1"/>
    <col min="3344" max="3344" width="6.08984375" style="245" hidden="1"/>
    <col min="3345" max="3345" width="3" style="245" hidden="1"/>
    <col min="3346" max="3585" width="8.6328125" style="245" hidden="1"/>
    <col min="3586" max="3591" width="14.90625" style="245" hidden="1"/>
    <col min="3592" max="3593" width="15.90625" style="245" hidden="1"/>
    <col min="3594" max="3599" width="16.08984375" style="245" hidden="1"/>
    <col min="3600" max="3600" width="6.08984375" style="245" hidden="1"/>
    <col min="3601" max="3601" width="3" style="245" hidden="1"/>
    <col min="3602" max="3841" width="8.6328125" style="245" hidden="1"/>
    <col min="3842" max="3847" width="14.90625" style="245" hidden="1"/>
    <col min="3848" max="3849" width="15.90625" style="245" hidden="1"/>
    <col min="3850" max="3855" width="16.08984375" style="245" hidden="1"/>
    <col min="3856" max="3856" width="6.08984375" style="245" hidden="1"/>
    <col min="3857" max="3857" width="3" style="245" hidden="1"/>
    <col min="3858" max="4097" width="8.6328125" style="245" hidden="1"/>
    <col min="4098" max="4103" width="14.90625" style="245" hidden="1"/>
    <col min="4104" max="4105" width="15.90625" style="245" hidden="1"/>
    <col min="4106" max="4111" width="16.08984375" style="245" hidden="1"/>
    <col min="4112" max="4112" width="6.08984375" style="245" hidden="1"/>
    <col min="4113" max="4113" width="3" style="245" hidden="1"/>
    <col min="4114" max="4353" width="8.6328125" style="245" hidden="1"/>
    <col min="4354" max="4359" width="14.90625" style="245" hidden="1"/>
    <col min="4360" max="4361" width="15.90625" style="245" hidden="1"/>
    <col min="4362" max="4367" width="16.08984375" style="245" hidden="1"/>
    <col min="4368" max="4368" width="6.08984375" style="245" hidden="1"/>
    <col min="4369" max="4369" width="3" style="245" hidden="1"/>
    <col min="4370" max="4609" width="8.6328125" style="245" hidden="1"/>
    <col min="4610" max="4615" width="14.90625" style="245" hidden="1"/>
    <col min="4616" max="4617" width="15.90625" style="245" hidden="1"/>
    <col min="4618" max="4623" width="16.08984375" style="245" hidden="1"/>
    <col min="4624" max="4624" width="6.08984375" style="245" hidden="1"/>
    <col min="4625" max="4625" width="3" style="245" hidden="1"/>
    <col min="4626" max="4865" width="8.6328125" style="245" hidden="1"/>
    <col min="4866" max="4871" width="14.90625" style="245" hidden="1"/>
    <col min="4872" max="4873" width="15.90625" style="245" hidden="1"/>
    <col min="4874" max="4879" width="16.08984375" style="245" hidden="1"/>
    <col min="4880" max="4880" width="6.08984375" style="245" hidden="1"/>
    <col min="4881" max="4881" width="3" style="245" hidden="1"/>
    <col min="4882" max="5121" width="8.6328125" style="245" hidden="1"/>
    <col min="5122" max="5127" width="14.90625" style="245" hidden="1"/>
    <col min="5128" max="5129" width="15.90625" style="245" hidden="1"/>
    <col min="5130" max="5135" width="16.08984375" style="245" hidden="1"/>
    <col min="5136" max="5136" width="6.08984375" style="245" hidden="1"/>
    <col min="5137" max="5137" width="3" style="245" hidden="1"/>
    <col min="5138" max="5377" width="8.6328125" style="245" hidden="1"/>
    <col min="5378" max="5383" width="14.90625" style="245" hidden="1"/>
    <col min="5384" max="5385" width="15.90625" style="245" hidden="1"/>
    <col min="5386" max="5391" width="16.08984375" style="245" hidden="1"/>
    <col min="5392" max="5392" width="6.08984375" style="245" hidden="1"/>
    <col min="5393" max="5393" width="3" style="245" hidden="1"/>
    <col min="5394" max="5633" width="8.6328125" style="245" hidden="1"/>
    <col min="5634" max="5639" width="14.90625" style="245" hidden="1"/>
    <col min="5640" max="5641" width="15.90625" style="245" hidden="1"/>
    <col min="5642" max="5647" width="16.08984375" style="245" hidden="1"/>
    <col min="5648" max="5648" width="6.08984375" style="245" hidden="1"/>
    <col min="5649" max="5649" width="3" style="245" hidden="1"/>
    <col min="5650" max="5889" width="8.6328125" style="245" hidden="1"/>
    <col min="5890" max="5895" width="14.90625" style="245" hidden="1"/>
    <col min="5896" max="5897" width="15.90625" style="245" hidden="1"/>
    <col min="5898" max="5903" width="16.08984375" style="245" hidden="1"/>
    <col min="5904" max="5904" width="6.08984375" style="245" hidden="1"/>
    <col min="5905" max="5905" width="3" style="245" hidden="1"/>
    <col min="5906" max="6145" width="8.6328125" style="245" hidden="1"/>
    <col min="6146" max="6151" width="14.90625" style="245" hidden="1"/>
    <col min="6152" max="6153" width="15.90625" style="245" hidden="1"/>
    <col min="6154" max="6159" width="16.08984375" style="245" hidden="1"/>
    <col min="6160" max="6160" width="6.08984375" style="245" hidden="1"/>
    <col min="6161" max="6161" width="3" style="245" hidden="1"/>
    <col min="6162" max="6401" width="8.6328125" style="245" hidden="1"/>
    <col min="6402" max="6407" width="14.90625" style="245" hidden="1"/>
    <col min="6408" max="6409" width="15.90625" style="245" hidden="1"/>
    <col min="6410" max="6415" width="16.08984375" style="245" hidden="1"/>
    <col min="6416" max="6416" width="6.08984375" style="245" hidden="1"/>
    <col min="6417" max="6417" width="3" style="245" hidden="1"/>
    <col min="6418" max="6657" width="8.6328125" style="245" hidden="1"/>
    <col min="6658" max="6663" width="14.90625" style="245" hidden="1"/>
    <col min="6664" max="6665" width="15.90625" style="245" hidden="1"/>
    <col min="6666" max="6671" width="16.08984375" style="245" hidden="1"/>
    <col min="6672" max="6672" width="6.08984375" style="245" hidden="1"/>
    <col min="6673" max="6673" width="3" style="245" hidden="1"/>
    <col min="6674" max="6913" width="8.6328125" style="245" hidden="1"/>
    <col min="6914" max="6919" width="14.90625" style="245" hidden="1"/>
    <col min="6920" max="6921" width="15.90625" style="245" hidden="1"/>
    <col min="6922" max="6927" width="16.08984375" style="245" hidden="1"/>
    <col min="6928" max="6928" width="6.08984375" style="245" hidden="1"/>
    <col min="6929" max="6929" width="3" style="245" hidden="1"/>
    <col min="6930" max="7169" width="8.6328125" style="245" hidden="1"/>
    <col min="7170" max="7175" width="14.90625" style="245" hidden="1"/>
    <col min="7176" max="7177" width="15.90625" style="245" hidden="1"/>
    <col min="7178" max="7183" width="16.08984375" style="245" hidden="1"/>
    <col min="7184" max="7184" width="6.08984375" style="245" hidden="1"/>
    <col min="7185" max="7185" width="3" style="245" hidden="1"/>
    <col min="7186" max="7425" width="8.6328125" style="245" hidden="1"/>
    <col min="7426" max="7431" width="14.90625" style="245" hidden="1"/>
    <col min="7432" max="7433" width="15.90625" style="245" hidden="1"/>
    <col min="7434" max="7439" width="16.08984375" style="245" hidden="1"/>
    <col min="7440" max="7440" width="6.08984375" style="245" hidden="1"/>
    <col min="7441" max="7441" width="3" style="245" hidden="1"/>
    <col min="7442" max="7681" width="8.6328125" style="245" hidden="1"/>
    <col min="7682" max="7687" width="14.90625" style="245" hidden="1"/>
    <col min="7688" max="7689" width="15.90625" style="245" hidden="1"/>
    <col min="7690" max="7695" width="16.08984375" style="245" hidden="1"/>
    <col min="7696" max="7696" width="6.08984375" style="245" hidden="1"/>
    <col min="7697" max="7697" width="3" style="245" hidden="1"/>
    <col min="7698" max="7937" width="8.6328125" style="245" hidden="1"/>
    <col min="7938" max="7943" width="14.90625" style="245" hidden="1"/>
    <col min="7944" max="7945" width="15.90625" style="245" hidden="1"/>
    <col min="7946" max="7951" width="16.08984375" style="245" hidden="1"/>
    <col min="7952" max="7952" width="6.08984375" style="245" hidden="1"/>
    <col min="7953" max="7953" width="3" style="245" hidden="1"/>
    <col min="7954" max="8193" width="8.6328125" style="245" hidden="1"/>
    <col min="8194" max="8199" width="14.90625" style="245" hidden="1"/>
    <col min="8200" max="8201" width="15.90625" style="245" hidden="1"/>
    <col min="8202" max="8207" width="16.08984375" style="245" hidden="1"/>
    <col min="8208" max="8208" width="6.08984375" style="245" hidden="1"/>
    <col min="8209" max="8209" width="3" style="245" hidden="1"/>
    <col min="8210" max="8449" width="8.6328125" style="245" hidden="1"/>
    <col min="8450" max="8455" width="14.90625" style="245" hidden="1"/>
    <col min="8456" max="8457" width="15.90625" style="245" hidden="1"/>
    <col min="8458" max="8463" width="16.08984375" style="245" hidden="1"/>
    <col min="8464" max="8464" width="6.08984375" style="245" hidden="1"/>
    <col min="8465" max="8465" width="3" style="245" hidden="1"/>
    <col min="8466" max="8705" width="8.6328125" style="245" hidden="1"/>
    <col min="8706" max="8711" width="14.90625" style="245" hidden="1"/>
    <col min="8712" max="8713" width="15.90625" style="245" hidden="1"/>
    <col min="8714" max="8719" width="16.08984375" style="245" hidden="1"/>
    <col min="8720" max="8720" width="6.08984375" style="245" hidden="1"/>
    <col min="8721" max="8721" width="3" style="245" hidden="1"/>
    <col min="8722" max="8961" width="8.6328125" style="245" hidden="1"/>
    <col min="8962" max="8967" width="14.90625" style="245" hidden="1"/>
    <col min="8968" max="8969" width="15.90625" style="245" hidden="1"/>
    <col min="8970" max="8975" width="16.08984375" style="245" hidden="1"/>
    <col min="8976" max="8976" width="6.08984375" style="245" hidden="1"/>
    <col min="8977" max="8977" width="3" style="245" hidden="1"/>
    <col min="8978" max="9217" width="8.6328125" style="245" hidden="1"/>
    <col min="9218" max="9223" width="14.90625" style="245" hidden="1"/>
    <col min="9224" max="9225" width="15.90625" style="245" hidden="1"/>
    <col min="9226" max="9231" width="16.08984375" style="245" hidden="1"/>
    <col min="9232" max="9232" width="6.08984375" style="245" hidden="1"/>
    <col min="9233" max="9233" width="3" style="245" hidden="1"/>
    <col min="9234" max="9473" width="8.6328125" style="245" hidden="1"/>
    <col min="9474" max="9479" width="14.90625" style="245" hidden="1"/>
    <col min="9480" max="9481" width="15.90625" style="245" hidden="1"/>
    <col min="9482" max="9487" width="16.08984375" style="245" hidden="1"/>
    <col min="9488" max="9488" width="6.08984375" style="245" hidden="1"/>
    <col min="9489" max="9489" width="3" style="245" hidden="1"/>
    <col min="9490" max="9729" width="8.6328125" style="245" hidden="1"/>
    <col min="9730" max="9735" width="14.90625" style="245" hidden="1"/>
    <col min="9736" max="9737" width="15.90625" style="245" hidden="1"/>
    <col min="9738" max="9743" width="16.08984375" style="245" hidden="1"/>
    <col min="9744" max="9744" width="6.08984375" style="245" hidden="1"/>
    <col min="9745" max="9745" width="3" style="245" hidden="1"/>
    <col min="9746" max="9985" width="8.6328125" style="245" hidden="1"/>
    <col min="9986" max="9991" width="14.90625" style="245" hidden="1"/>
    <col min="9992" max="9993" width="15.90625" style="245" hidden="1"/>
    <col min="9994" max="9999" width="16.08984375" style="245" hidden="1"/>
    <col min="10000" max="10000" width="6.08984375" style="245" hidden="1"/>
    <col min="10001" max="10001" width="3" style="245" hidden="1"/>
    <col min="10002" max="10241" width="8.6328125" style="245" hidden="1"/>
    <col min="10242" max="10247" width="14.90625" style="245" hidden="1"/>
    <col min="10248" max="10249" width="15.90625" style="245" hidden="1"/>
    <col min="10250" max="10255" width="16.08984375" style="245" hidden="1"/>
    <col min="10256" max="10256" width="6.08984375" style="245" hidden="1"/>
    <col min="10257" max="10257" width="3" style="245" hidden="1"/>
    <col min="10258" max="10497" width="8.6328125" style="245" hidden="1"/>
    <col min="10498" max="10503" width="14.90625" style="245" hidden="1"/>
    <col min="10504" max="10505" width="15.90625" style="245" hidden="1"/>
    <col min="10506" max="10511" width="16.08984375" style="245" hidden="1"/>
    <col min="10512" max="10512" width="6.08984375" style="245" hidden="1"/>
    <col min="10513" max="10513" width="3" style="245" hidden="1"/>
    <col min="10514" max="10753" width="8.6328125" style="245" hidden="1"/>
    <col min="10754" max="10759" width="14.90625" style="245" hidden="1"/>
    <col min="10760" max="10761" width="15.90625" style="245" hidden="1"/>
    <col min="10762" max="10767" width="16.08984375" style="245" hidden="1"/>
    <col min="10768" max="10768" width="6.08984375" style="245" hidden="1"/>
    <col min="10769" max="10769" width="3" style="245" hidden="1"/>
    <col min="10770" max="11009" width="8.6328125" style="245" hidden="1"/>
    <col min="11010" max="11015" width="14.90625" style="245" hidden="1"/>
    <col min="11016" max="11017" width="15.90625" style="245" hidden="1"/>
    <col min="11018" max="11023" width="16.08984375" style="245" hidden="1"/>
    <col min="11024" max="11024" width="6.08984375" style="245" hidden="1"/>
    <col min="11025" max="11025" width="3" style="245" hidden="1"/>
    <col min="11026" max="11265" width="8.6328125" style="245" hidden="1"/>
    <col min="11266" max="11271" width="14.90625" style="245" hidden="1"/>
    <col min="11272" max="11273" width="15.90625" style="245" hidden="1"/>
    <col min="11274" max="11279" width="16.08984375" style="245" hidden="1"/>
    <col min="11280" max="11280" width="6.08984375" style="245" hidden="1"/>
    <col min="11281" max="11281" width="3" style="245" hidden="1"/>
    <col min="11282" max="11521" width="8.6328125" style="245" hidden="1"/>
    <col min="11522" max="11527" width="14.90625" style="245" hidden="1"/>
    <col min="11528" max="11529" width="15.90625" style="245" hidden="1"/>
    <col min="11530" max="11535" width="16.08984375" style="245" hidden="1"/>
    <col min="11536" max="11536" width="6.08984375" style="245" hidden="1"/>
    <col min="11537" max="11537" width="3" style="245" hidden="1"/>
    <col min="11538" max="11777" width="8.6328125" style="245" hidden="1"/>
    <col min="11778" max="11783" width="14.90625" style="245" hidden="1"/>
    <col min="11784" max="11785" width="15.90625" style="245" hidden="1"/>
    <col min="11786" max="11791" width="16.08984375" style="245" hidden="1"/>
    <col min="11792" max="11792" width="6.08984375" style="245" hidden="1"/>
    <col min="11793" max="11793" width="3" style="245" hidden="1"/>
    <col min="11794" max="12033" width="8.6328125" style="245" hidden="1"/>
    <col min="12034" max="12039" width="14.90625" style="245" hidden="1"/>
    <col min="12040" max="12041" width="15.90625" style="245" hidden="1"/>
    <col min="12042" max="12047" width="16.08984375" style="245" hidden="1"/>
    <col min="12048" max="12048" width="6.08984375" style="245" hidden="1"/>
    <col min="12049" max="12049" width="3" style="245" hidden="1"/>
    <col min="12050" max="12289" width="8.6328125" style="245" hidden="1"/>
    <col min="12290" max="12295" width="14.90625" style="245" hidden="1"/>
    <col min="12296" max="12297" width="15.90625" style="245" hidden="1"/>
    <col min="12298" max="12303" width="16.08984375" style="245" hidden="1"/>
    <col min="12304" max="12304" width="6.08984375" style="245" hidden="1"/>
    <col min="12305" max="12305" width="3" style="245" hidden="1"/>
    <col min="12306" max="12545" width="8.6328125" style="245" hidden="1"/>
    <col min="12546" max="12551" width="14.90625" style="245" hidden="1"/>
    <col min="12552" max="12553" width="15.90625" style="245" hidden="1"/>
    <col min="12554" max="12559" width="16.08984375" style="245" hidden="1"/>
    <col min="12560" max="12560" width="6.08984375" style="245" hidden="1"/>
    <col min="12561" max="12561" width="3" style="245" hidden="1"/>
    <col min="12562" max="12801" width="8.6328125" style="245" hidden="1"/>
    <col min="12802" max="12807" width="14.90625" style="245" hidden="1"/>
    <col min="12808" max="12809" width="15.90625" style="245" hidden="1"/>
    <col min="12810" max="12815" width="16.08984375" style="245" hidden="1"/>
    <col min="12816" max="12816" width="6.08984375" style="245" hidden="1"/>
    <col min="12817" max="12817" width="3" style="245" hidden="1"/>
    <col min="12818" max="13057" width="8.6328125" style="245" hidden="1"/>
    <col min="13058" max="13063" width="14.90625" style="245" hidden="1"/>
    <col min="13064" max="13065" width="15.90625" style="245" hidden="1"/>
    <col min="13066" max="13071" width="16.08984375" style="245" hidden="1"/>
    <col min="13072" max="13072" width="6.08984375" style="245" hidden="1"/>
    <col min="13073" max="13073" width="3" style="245" hidden="1"/>
    <col min="13074" max="13313" width="8.6328125" style="245" hidden="1"/>
    <col min="13314" max="13319" width="14.90625" style="245" hidden="1"/>
    <col min="13320" max="13321" width="15.90625" style="245" hidden="1"/>
    <col min="13322" max="13327" width="16.08984375" style="245" hidden="1"/>
    <col min="13328" max="13328" width="6.08984375" style="245" hidden="1"/>
    <col min="13329" max="13329" width="3" style="245" hidden="1"/>
    <col min="13330" max="13569" width="8.6328125" style="245" hidden="1"/>
    <col min="13570" max="13575" width="14.90625" style="245" hidden="1"/>
    <col min="13576" max="13577" width="15.90625" style="245" hidden="1"/>
    <col min="13578" max="13583" width="16.08984375" style="245" hidden="1"/>
    <col min="13584" max="13584" width="6.08984375" style="245" hidden="1"/>
    <col min="13585" max="13585" width="3" style="245" hidden="1"/>
    <col min="13586" max="13825" width="8.6328125" style="245" hidden="1"/>
    <col min="13826" max="13831" width="14.90625" style="245" hidden="1"/>
    <col min="13832" max="13833" width="15.90625" style="245" hidden="1"/>
    <col min="13834" max="13839" width="16.08984375" style="245" hidden="1"/>
    <col min="13840" max="13840" width="6.08984375" style="245" hidden="1"/>
    <col min="13841" max="13841" width="3" style="245" hidden="1"/>
    <col min="13842" max="14081" width="8.6328125" style="245" hidden="1"/>
    <col min="14082" max="14087" width="14.90625" style="245" hidden="1"/>
    <col min="14088" max="14089" width="15.90625" style="245" hidden="1"/>
    <col min="14090" max="14095" width="16.08984375" style="245" hidden="1"/>
    <col min="14096" max="14096" width="6.08984375" style="245" hidden="1"/>
    <col min="14097" max="14097" width="3" style="245" hidden="1"/>
    <col min="14098" max="14337" width="8.6328125" style="245" hidden="1"/>
    <col min="14338" max="14343" width="14.90625" style="245" hidden="1"/>
    <col min="14344" max="14345" width="15.90625" style="245" hidden="1"/>
    <col min="14346" max="14351" width="16.08984375" style="245" hidden="1"/>
    <col min="14352" max="14352" width="6.08984375" style="245" hidden="1"/>
    <col min="14353" max="14353" width="3" style="245" hidden="1"/>
    <col min="14354" max="14593" width="8.6328125" style="245" hidden="1"/>
    <col min="14594" max="14599" width="14.90625" style="245" hidden="1"/>
    <col min="14600" max="14601" width="15.90625" style="245" hidden="1"/>
    <col min="14602" max="14607" width="16.08984375" style="245" hidden="1"/>
    <col min="14608" max="14608" width="6.08984375" style="245" hidden="1"/>
    <col min="14609" max="14609" width="3" style="245" hidden="1"/>
    <col min="14610" max="14849" width="8.6328125" style="245" hidden="1"/>
    <col min="14850" max="14855" width="14.90625" style="245" hidden="1"/>
    <col min="14856" max="14857" width="15.90625" style="245" hidden="1"/>
    <col min="14858" max="14863" width="16.08984375" style="245" hidden="1"/>
    <col min="14864" max="14864" width="6.08984375" style="245" hidden="1"/>
    <col min="14865" max="14865" width="3" style="245" hidden="1"/>
    <col min="14866" max="15105" width="8.6328125" style="245" hidden="1"/>
    <col min="15106" max="15111" width="14.90625" style="245" hidden="1"/>
    <col min="15112" max="15113" width="15.90625" style="245" hidden="1"/>
    <col min="15114" max="15119" width="16.08984375" style="245" hidden="1"/>
    <col min="15120" max="15120" width="6.08984375" style="245" hidden="1"/>
    <col min="15121" max="15121" width="3" style="245" hidden="1"/>
    <col min="15122" max="15361" width="8.6328125" style="245" hidden="1"/>
    <col min="15362" max="15367" width="14.90625" style="245" hidden="1"/>
    <col min="15368" max="15369" width="15.90625" style="245" hidden="1"/>
    <col min="15370" max="15375" width="16.08984375" style="245" hidden="1"/>
    <col min="15376" max="15376" width="6.08984375" style="245" hidden="1"/>
    <col min="15377" max="15377" width="3" style="245" hidden="1"/>
    <col min="15378" max="15617" width="8.6328125" style="245" hidden="1"/>
    <col min="15618" max="15623" width="14.90625" style="245" hidden="1"/>
    <col min="15624" max="15625" width="15.90625" style="245" hidden="1"/>
    <col min="15626" max="15631" width="16.08984375" style="245" hidden="1"/>
    <col min="15632" max="15632" width="6.08984375" style="245" hidden="1"/>
    <col min="15633" max="15633" width="3" style="245" hidden="1"/>
    <col min="15634" max="15873" width="8.6328125" style="245" hidden="1"/>
    <col min="15874" max="15879" width="14.90625" style="245" hidden="1"/>
    <col min="15880" max="15881" width="15.90625" style="245" hidden="1"/>
    <col min="15882" max="15887" width="16.08984375" style="245" hidden="1"/>
    <col min="15888" max="15888" width="6.08984375" style="245" hidden="1"/>
    <col min="15889" max="15889" width="3" style="245" hidden="1"/>
    <col min="15890" max="16129" width="8.6328125" style="245" hidden="1"/>
    <col min="16130" max="16135" width="14.90625" style="245" hidden="1"/>
    <col min="16136" max="16137" width="15.90625" style="245" hidden="1"/>
    <col min="16138" max="16143" width="16.08984375" style="245" hidden="1"/>
    <col min="16144" max="16144" width="6.08984375" style="245" hidden="1"/>
    <col min="16145" max="16145" width="3" style="245" hidden="1"/>
    <col min="16146" max="16384" width="8.6328125" style="245" hidden="1"/>
  </cols>
  <sheetData>
    <row r="1" spans="1:51" ht="42.75" customHeight="1" x14ac:dyDescent="0.2">
      <c r="A1" s="344"/>
      <c r="B1" s="345"/>
      <c r="P1" s="246"/>
      <c r="Q1" s="246"/>
    </row>
    <row r="2" spans="1:51" ht="25.5" x14ac:dyDescent="0.35">
      <c r="A2" s="344"/>
      <c r="C2" s="346"/>
      <c r="P2" s="246"/>
      <c r="Q2" s="246"/>
    </row>
    <row r="3" spans="1:51" ht="25.5" x14ac:dyDescent="0.35">
      <c r="A3" s="344"/>
      <c r="C3" s="346"/>
      <c r="P3" s="246"/>
      <c r="Q3" s="246"/>
    </row>
    <row r="4" spans="1:51" s="347" customFormat="1" ht="13"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ht="13"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ht="13"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 x14ac:dyDescent="0.2">
      <c r="P19" s="246"/>
      <c r="Q19" s="246"/>
    </row>
    <row r="20" spans="1:259" ht="13" x14ac:dyDescent="0.2">
      <c r="P20" s="246"/>
      <c r="Q20" s="246"/>
    </row>
    <row r="21" spans="1:259" ht="16.5" x14ac:dyDescent="0.2">
      <c r="B21" s="348"/>
      <c r="C21" s="248"/>
      <c r="D21" s="248"/>
      <c r="E21" s="248"/>
      <c r="F21" s="248"/>
      <c r="G21" s="248"/>
      <c r="H21" s="248"/>
      <c r="I21" s="248"/>
      <c r="J21" s="248"/>
      <c r="K21" s="248"/>
      <c r="L21" s="248"/>
      <c r="M21" s="248"/>
      <c r="N21" s="349"/>
      <c r="O21" s="248"/>
      <c r="P21" s="249"/>
      <c r="Q21" s="246"/>
      <c r="IY21" s="350"/>
    </row>
    <row r="22" spans="1:259" ht="16.5" x14ac:dyDescent="0.2">
      <c r="B22" s="250"/>
      <c r="IY22" s="351"/>
    </row>
    <row r="23" spans="1:259" ht="13" x14ac:dyDescent="0.2">
      <c r="B23" s="250"/>
    </row>
    <row r="24" spans="1:259" ht="13" x14ac:dyDescent="0.2">
      <c r="B24" s="250"/>
    </row>
    <row r="25" spans="1:259" ht="13" x14ac:dyDescent="0.2">
      <c r="B25" s="250"/>
    </row>
    <row r="26" spans="1:259" ht="13" x14ac:dyDescent="0.2">
      <c r="B26" s="250"/>
    </row>
    <row r="27" spans="1:259" ht="13" x14ac:dyDescent="0.2">
      <c r="B27" s="250"/>
    </row>
    <row r="28" spans="1:259" ht="13" x14ac:dyDescent="0.2">
      <c r="B28" s="250"/>
    </row>
    <row r="29" spans="1:259" ht="13" x14ac:dyDescent="0.2">
      <c r="B29" s="250"/>
    </row>
    <row r="30" spans="1:259" ht="13" x14ac:dyDescent="0.2">
      <c r="B30" s="250"/>
    </row>
    <row r="31" spans="1:259" ht="13" x14ac:dyDescent="0.2">
      <c r="B31" s="250"/>
    </row>
    <row r="32" spans="1:259" ht="13" x14ac:dyDescent="0.2">
      <c r="B32" s="250"/>
    </row>
    <row r="33" spans="2:17" ht="13" x14ac:dyDescent="0.2">
      <c r="B33" s="250"/>
    </row>
    <row r="34" spans="2:17" ht="13" x14ac:dyDescent="0.2">
      <c r="B34" s="250"/>
    </row>
    <row r="35" spans="2:17" ht="13" x14ac:dyDescent="0.2">
      <c r="B35" s="250"/>
    </row>
    <row r="36" spans="2:17" ht="13" x14ac:dyDescent="0.2">
      <c r="B36" s="250"/>
    </row>
    <row r="37" spans="2:17" ht="13" x14ac:dyDescent="0.2">
      <c r="B37" s="250"/>
    </row>
    <row r="38" spans="2:17" ht="13" x14ac:dyDescent="0.2">
      <c r="B38" s="250"/>
    </row>
    <row r="39" spans="2:17" ht="13" x14ac:dyDescent="0.2">
      <c r="B39" s="342"/>
      <c r="C39" s="308"/>
      <c r="D39" s="308"/>
      <c r="E39" s="308"/>
      <c r="F39" s="308"/>
      <c r="G39" s="308"/>
      <c r="H39" s="308"/>
      <c r="I39" s="308"/>
      <c r="J39" s="308"/>
      <c r="K39" s="308"/>
      <c r="L39" s="308"/>
      <c r="M39" s="308"/>
      <c r="N39" s="308"/>
      <c r="O39" s="308"/>
      <c r="P39" s="343"/>
    </row>
    <row r="40" spans="2:17" ht="13" x14ac:dyDescent="0.2">
      <c r="B40" s="352"/>
      <c r="C40" s="246"/>
      <c r="D40" s="246"/>
      <c r="E40" s="246"/>
      <c r="F40" s="246"/>
      <c r="G40" s="246"/>
      <c r="H40" s="246"/>
      <c r="I40" s="246"/>
      <c r="J40" s="246"/>
      <c r="K40" s="246"/>
      <c r="L40" s="246"/>
      <c r="M40" s="246"/>
      <c r="N40" s="246"/>
      <c r="O40" s="246"/>
      <c r="P40" s="352"/>
      <c r="Q40" s="246"/>
    </row>
    <row r="41" spans="2:17" ht="16.5" x14ac:dyDescent="0.2">
      <c r="B41" s="247" t="s">
        <v>552</v>
      </c>
      <c r="C41" s="248"/>
      <c r="D41" s="248"/>
      <c r="E41" s="248"/>
      <c r="F41" s="248"/>
      <c r="G41" s="248"/>
      <c r="H41" s="248"/>
      <c r="I41" s="248"/>
      <c r="J41" s="248"/>
      <c r="K41" s="248"/>
      <c r="L41" s="248"/>
      <c r="M41" s="248"/>
      <c r="N41" s="248"/>
      <c r="O41" s="248"/>
      <c r="P41" s="249"/>
    </row>
    <row r="42" spans="2:17" ht="13" x14ac:dyDescent="0.2">
      <c r="B42" s="250"/>
      <c r="C42" s="246"/>
      <c r="D42" s="246"/>
      <c r="E42" s="246"/>
      <c r="F42" s="246"/>
      <c r="G42" s="353" t="s">
        <v>553</v>
      </c>
      <c r="I42" s="354"/>
      <c r="J42" s="354"/>
      <c r="K42" s="354"/>
      <c r="L42" s="246"/>
      <c r="M42" s="246"/>
      <c r="N42" s="246"/>
      <c r="O42" s="246"/>
    </row>
    <row r="43" spans="2:17" ht="13" x14ac:dyDescent="0.2">
      <c r="B43" s="250"/>
      <c r="C43" s="246"/>
      <c r="D43" s="246"/>
      <c r="E43" s="246"/>
      <c r="F43" s="246"/>
      <c r="G43" s="1221" t="s">
        <v>554</v>
      </c>
      <c r="H43" s="1222"/>
      <c r="I43" s="1222"/>
      <c r="J43" s="1222"/>
      <c r="K43" s="1222"/>
      <c r="L43" s="1222"/>
      <c r="M43" s="1222"/>
      <c r="N43" s="1222"/>
      <c r="O43" s="1223"/>
    </row>
    <row r="44" spans="2:17" ht="13" x14ac:dyDescent="0.2">
      <c r="B44" s="250"/>
      <c r="C44" s="246"/>
      <c r="D44" s="246"/>
      <c r="E44" s="246"/>
      <c r="F44" s="246"/>
      <c r="G44" s="1224"/>
      <c r="H44" s="1225"/>
      <c r="I44" s="1225"/>
      <c r="J44" s="1225"/>
      <c r="K44" s="1225"/>
      <c r="L44" s="1225"/>
      <c r="M44" s="1225"/>
      <c r="N44" s="1225"/>
      <c r="O44" s="1226"/>
    </row>
    <row r="45" spans="2:17" ht="13" x14ac:dyDescent="0.2">
      <c r="B45" s="250"/>
      <c r="C45" s="246"/>
      <c r="D45" s="246"/>
      <c r="E45" s="246"/>
      <c r="F45" s="246"/>
      <c r="G45" s="1224"/>
      <c r="H45" s="1225"/>
      <c r="I45" s="1225"/>
      <c r="J45" s="1225"/>
      <c r="K45" s="1225"/>
      <c r="L45" s="1225"/>
      <c r="M45" s="1225"/>
      <c r="N45" s="1225"/>
      <c r="O45" s="1226"/>
    </row>
    <row r="46" spans="2:17" ht="13" x14ac:dyDescent="0.2">
      <c r="B46" s="250"/>
      <c r="C46" s="246"/>
      <c r="D46" s="246"/>
      <c r="E46" s="246"/>
      <c r="F46" s="246"/>
      <c r="G46" s="1224"/>
      <c r="H46" s="1225"/>
      <c r="I46" s="1225"/>
      <c r="J46" s="1225"/>
      <c r="K46" s="1225"/>
      <c r="L46" s="1225"/>
      <c r="M46" s="1225"/>
      <c r="N46" s="1225"/>
      <c r="O46" s="1226"/>
    </row>
    <row r="47" spans="2:17" ht="13" x14ac:dyDescent="0.2">
      <c r="B47" s="250"/>
      <c r="C47" s="246"/>
      <c r="D47" s="246"/>
      <c r="E47" s="246"/>
      <c r="F47" s="246"/>
      <c r="G47" s="1227"/>
      <c r="H47" s="1228"/>
      <c r="I47" s="1228"/>
      <c r="J47" s="1228"/>
      <c r="K47" s="1228"/>
      <c r="L47" s="1228"/>
      <c r="M47" s="1228"/>
      <c r="N47" s="1228"/>
      <c r="O47" s="1229"/>
    </row>
    <row r="48" spans="2:17" ht="13" x14ac:dyDescent="0.2">
      <c r="B48" s="250"/>
      <c r="C48" s="246"/>
      <c r="D48" s="246"/>
      <c r="E48" s="246"/>
      <c r="F48" s="246"/>
      <c r="G48" s="246"/>
      <c r="H48" s="355"/>
      <c r="I48" s="355"/>
      <c r="J48" s="355"/>
    </row>
    <row r="49" spans="1:17" ht="13" x14ac:dyDescent="0.2">
      <c r="B49" s="250"/>
      <c r="C49" s="246"/>
      <c r="D49" s="246"/>
      <c r="E49" s="246"/>
      <c r="F49" s="246"/>
      <c r="G49" s="245" t="s">
        <v>555</v>
      </c>
    </row>
    <row r="50" spans="1:17" ht="13" x14ac:dyDescent="0.2">
      <c r="B50" s="250"/>
      <c r="C50" s="246"/>
      <c r="D50" s="246"/>
      <c r="E50" s="246"/>
      <c r="F50" s="246"/>
      <c r="G50" s="1230"/>
      <c r="H50" s="1231"/>
      <c r="I50" s="1231"/>
      <c r="J50" s="1232"/>
      <c r="K50" s="356" t="s">
        <v>517</v>
      </c>
      <c r="L50" s="356" t="s">
        <v>518</v>
      </c>
      <c r="M50" s="356" t="s">
        <v>519</v>
      </c>
      <c r="N50" s="356" t="s">
        <v>520</v>
      </c>
      <c r="O50" s="356" t="s">
        <v>521</v>
      </c>
    </row>
    <row r="51" spans="1:17" ht="13" x14ac:dyDescent="0.2">
      <c r="B51" s="250"/>
      <c r="C51" s="246"/>
      <c r="D51" s="246"/>
      <c r="E51" s="246"/>
      <c r="F51" s="246"/>
      <c r="G51" s="1233" t="s">
        <v>556</v>
      </c>
      <c r="H51" s="1234"/>
      <c r="I51" s="1239" t="s">
        <v>557</v>
      </c>
      <c r="J51" s="1239"/>
      <c r="K51" s="1241"/>
      <c r="L51" s="1241"/>
      <c r="M51" s="1241"/>
      <c r="N51" s="1242"/>
      <c r="O51" s="1241"/>
    </row>
    <row r="52" spans="1:17" ht="13" x14ac:dyDescent="0.2">
      <c r="B52" s="250"/>
      <c r="C52" s="246"/>
      <c r="D52" s="246"/>
      <c r="E52" s="246"/>
      <c r="F52" s="246"/>
      <c r="G52" s="1235"/>
      <c r="H52" s="1236"/>
      <c r="I52" s="1240"/>
      <c r="J52" s="1240"/>
      <c r="K52" s="1242"/>
      <c r="L52" s="1242"/>
      <c r="M52" s="1242"/>
      <c r="N52" s="1242"/>
      <c r="O52" s="1242"/>
    </row>
    <row r="53" spans="1:17" ht="13" x14ac:dyDescent="0.2">
      <c r="A53" s="357"/>
      <c r="B53" s="250"/>
      <c r="C53" s="246"/>
      <c r="D53" s="246"/>
      <c r="E53" s="246"/>
      <c r="F53" s="246"/>
      <c r="G53" s="1235"/>
      <c r="H53" s="1236"/>
      <c r="I53" s="1243" t="s">
        <v>558</v>
      </c>
      <c r="J53" s="1243"/>
      <c r="K53" s="1244"/>
      <c r="L53" s="1244"/>
      <c r="M53" s="1244"/>
      <c r="N53" s="1246">
        <v>46.4</v>
      </c>
      <c r="O53" s="1244"/>
    </row>
    <row r="54" spans="1:17" ht="13" x14ac:dyDescent="0.2">
      <c r="A54" s="357"/>
      <c r="B54" s="250"/>
      <c r="C54" s="246"/>
      <c r="D54" s="246"/>
      <c r="E54" s="246"/>
      <c r="F54" s="246"/>
      <c r="G54" s="1237"/>
      <c r="H54" s="1238"/>
      <c r="I54" s="1243"/>
      <c r="J54" s="1243"/>
      <c r="K54" s="1245"/>
      <c r="L54" s="1245"/>
      <c r="M54" s="1245"/>
      <c r="N54" s="1245"/>
      <c r="O54" s="1245"/>
    </row>
    <row r="55" spans="1:17" ht="13" x14ac:dyDescent="0.2">
      <c r="A55" s="357"/>
      <c r="B55" s="250"/>
      <c r="C55" s="246"/>
      <c r="D55" s="246"/>
      <c r="E55" s="246"/>
      <c r="F55" s="246"/>
      <c r="G55" s="1247" t="s">
        <v>559</v>
      </c>
      <c r="H55" s="1248"/>
      <c r="I55" s="1243" t="s">
        <v>557</v>
      </c>
      <c r="J55" s="1243"/>
      <c r="K55" s="1241"/>
      <c r="L55" s="1241"/>
      <c r="M55" s="1241"/>
      <c r="N55" s="1242">
        <v>27</v>
      </c>
      <c r="O55" s="1241"/>
    </row>
    <row r="56" spans="1:17" ht="13" x14ac:dyDescent="0.2">
      <c r="A56" s="357"/>
      <c r="B56" s="250"/>
      <c r="C56" s="246"/>
      <c r="D56" s="246"/>
      <c r="E56" s="246"/>
      <c r="F56" s="246"/>
      <c r="G56" s="1249"/>
      <c r="H56" s="1250"/>
      <c r="I56" s="1243"/>
      <c r="J56" s="1243"/>
      <c r="K56" s="1242"/>
      <c r="L56" s="1242"/>
      <c r="M56" s="1242"/>
      <c r="N56" s="1242"/>
      <c r="O56" s="1242"/>
    </row>
    <row r="57" spans="1:17" s="357" customFormat="1" ht="13" x14ac:dyDescent="0.2">
      <c r="B57" s="358"/>
      <c r="C57" s="354"/>
      <c r="D57" s="354"/>
      <c r="E57" s="354"/>
      <c r="F57" s="354"/>
      <c r="G57" s="1249"/>
      <c r="H57" s="1250"/>
      <c r="I57" s="1253" t="s">
        <v>558</v>
      </c>
      <c r="J57" s="1253"/>
      <c r="K57" s="1244"/>
      <c r="L57" s="1244"/>
      <c r="M57" s="1244"/>
      <c r="N57" s="1246">
        <v>52.9</v>
      </c>
      <c r="O57" s="1244"/>
      <c r="P57" s="359"/>
      <c r="Q57" s="358"/>
    </row>
    <row r="58" spans="1:17" s="357" customFormat="1" ht="13" x14ac:dyDescent="0.2">
      <c r="A58" s="245"/>
      <c r="B58" s="358"/>
      <c r="C58" s="354"/>
      <c r="D58" s="354"/>
      <c r="E58" s="354"/>
      <c r="F58" s="354"/>
      <c r="G58" s="1251"/>
      <c r="H58" s="1252"/>
      <c r="I58" s="1253"/>
      <c r="J58" s="1253"/>
      <c r="K58" s="1245"/>
      <c r="L58" s="1245"/>
      <c r="M58" s="1245"/>
      <c r="N58" s="1245"/>
      <c r="O58" s="1245"/>
      <c r="P58" s="359"/>
      <c r="Q58" s="358"/>
    </row>
    <row r="59" spans="1:17" s="357" customFormat="1" ht="13" x14ac:dyDescent="0.2">
      <c r="A59" s="245"/>
      <c r="B59" s="358"/>
      <c r="C59" s="354"/>
      <c r="D59" s="354"/>
      <c r="E59" s="354"/>
      <c r="F59" s="354"/>
      <c r="G59" s="354"/>
      <c r="H59" s="354"/>
      <c r="I59" s="354"/>
      <c r="J59" s="354"/>
      <c r="K59" s="360"/>
      <c r="L59" s="360"/>
      <c r="M59" s="360"/>
      <c r="N59" s="360"/>
      <c r="O59" s="360"/>
      <c r="P59" s="359"/>
      <c r="Q59" s="358"/>
    </row>
    <row r="60" spans="1:17" s="357" customFormat="1" ht="13" x14ac:dyDescent="0.2">
      <c r="A60" s="245"/>
      <c r="B60" s="358"/>
      <c r="C60" s="354"/>
      <c r="D60" s="354"/>
      <c r="E60" s="354"/>
      <c r="F60" s="354"/>
      <c r="G60" s="354"/>
      <c r="H60" s="354"/>
      <c r="I60" s="354"/>
      <c r="J60" s="354"/>
      <c r="K60" s="360"/>
      <c r="L60" s="360"/>
      <c r="M60" s="360"/>
      <c r="N60" s="360"/>
      <c r="O60" s="360"/>
      <c r="P60" s="359"/>
      <c r="Q60" s="358"/>
    </row>
    <row r="61" spans="1:17" s="357" customFormat="1" ht="13" x14ac:dyDescent="0.2">
      <c r="A61" s="245"/>
      <c r="B61" s="361"/>
      <c r="C61" s="362"/>
      <c r="D61" s="362"/>
      <c r="E61" s="362"/>
      <c r="F61" s="362"/>
      <c r="G61" s="362"/>
      <c r="H61" s="362"/>
      <c r="I61" s="362"/>
      <c r="J61" s="362"/>
      <c r="K61" s="362"/>
      <c r="L61" s="362"/>
      <c r="M61" s="363"/>
      <c r="N61" s="363"/>
      <c r="O61" s="363"/>
      <c r="P61" s="364"/>
      <c r="Q61" s="358"/>
    </row>
    <row r="62" spans="1:17" ht="13" x14ac:dyDescent="0.2">
      <c r="B62" s="352"/>
      <c r="C62" s="352"/>
      <c r="D62" s="352"/>
      <c r="E62" s="352"/>
      <c r="F62" s="352"/>
      <c r="G62" s="352"/>
      <c r="H62" s="352"/>
      <c r="I62" s="352"/>
      <c r="J62" s="352"/>
      <c r="K62" s="352"/>
      <c r="L62" s="352"/>
      <c r="M62" s="352"/>
      <c r="N62" s="352"/>
      <c r="O62" s="352"/>
      <c r="P62" s="352"/>
      <c r="Q62" s="246"/>
    </row>
    <row r="63" spans="1:17" ht="16.5" x14ac:dyDescent="0.2">
      <c r="B63" s="309" t="s">
        <v>560</v>
      </c>
      <c r="C63" s="246"/>
      <c r="D63" s="246"/>
      <c r="E63" s="246"/>
      <c r="F63" s="246"/>
      <c r="G63" s="246"/>
      <c r="H63" s="246"/>
      <c r="I63" s="246"/>
      <c r="J63" s="246"/>
      <c r="K63" s="246"/>
      <c r="L63" s="246"/>
      <c r="M63" s="246"/>
      <c r="N63" s="246"/>
      <c r="O63" s="246"/>
    </row>
    <row r="64" spans="1:17" ht="13" x14ac:dyDescent="0.2">
      <c r="B64" s="250"/>
      <c r="C64" s="246"/>
      <c r="D64" s="246"/>
      <c r="E64" s="246"/>
      <c r="F64" s="246"/>
      <c r="G64" s="353" t="s">
        <v>553</v>
      </c>
      <c r="I64" s="354"/>
      <c r="J64" s="354"/>
      <c r="K64" s="354"/>
      <c r="L64" s="246"/>
      <c r="M64" s="246"/>
      <c r="N64" s="246"/>
      <c r="O64" s="246"/>
    </row>
    <row r="65" spans="2:30" ht="13" x14ac:dyDescent="0.2">
      <c r="B65" s="250"/>
      <c r="C65" s="246"/>
      <c r="D65" s="246"/>
      <c r="E65" s="246"/>
      <c r="F65" s="246"/>
      <c r="G65" s="1221" t="s">
        <v>561</v>
      </c>
      <c r="H65" s="1222"/>
      <c r="I65" s="1222"/>
      <c r="J65" s="1222"/>
      <c r="K65" s="1222"/>
      <c r="L65" s="1222"/>
      <c r="M65" s="1222"/>
      <c r="N65" s="1222"/>
      <c r="O65" s="1223"/>
    </row>
    <row r="66" spans="2:30" ht="13" x14ac:dyDescent="0.2">
      <c r="B66" s="250"/>
      <c r="C66" s="246"/>
      <c r="D66" s="246"/>
      <c r="E66" s="246"/>
      <c r="F66" s="246"/>
      <c r="G66" s="1224"/>
      <c r="H66" s="1225"/>
      <c r="I66" s="1225"/>
      <c r="J66" s="1225"/>
      <c r="K66" s="1225"/>
      <c r="L66" s="1225"/>
      <c r="M66" s="1225"/>
      <c r="N66" s="1225"/>
      <c r="O66" s="1226"/>
    </row>
    <row r="67" spans="2:30" ht="13" x14ac:dyDescent="0.2">
      <c r="B67" s="250"/>
      <c r="C67" s="246"/>
      <c r="D67" s="246"/>
      <c r="E67" s="246"/>
      <c r="F67" s="246"/>
      <c r="G67" s="1224"/>
      <c r="H67" s="1225"/>
      <c r="I67" s="1225"/>
      <c r="J67" s="1225"/>
      <c r="K67" s="1225"/>
      <c r="L67" s="1225"/>
      <c r="M67" s="1225"/>
      <c r="N67" s="1225"/>
      <c r="O67" s="1226"/>
    </row>
    <row r="68" spans="2:30" ht="13" x14ac:dyDescent="0.2">
      <c r="B68" s="250"/>
      <c r="C68" s="246"/>
      <c r="D68" s="246"/>
      <c r="E68" s="246"/>
      <c r="F68" s="246"/>
      <c r="G68" s="1224"/>
      <c r="H68" s="1225"/>
      <c r="I68" s="1225"/>
      <c r="J68" s="1225"/>
      <c r="K68" s="1225"/>
      <c r="L68" s="1225"/>
      <c r="M68" s="1225"/>
      <c r="N68" s="1225"/>
      <c r="O68" s="1226"/>
    </row>
    <row r="69" spans="2:30" ht="13" x14ac:dyDescent="0.2">
      <c r="B69" s="250"/>
      <c r="C69" s="246"/>
      <c r="D69" s="246"/>
      <c r="E69" s="246"/>
      <c r="F69" s="246"/>
      <c r="G69" s="1227"/>
      <c r="H69" s="1228"/>
      <c r="I69" s="1228"/>
      <c r="J69" s="1228"/>
      <c r="K69" s="1228"/>
      <c r="L69" s="1228"/>
      <c r="M69" s="1228"/>
      <c r="N69" s="1228"/>
      <c r="O69" s="1229"/>
    </row>
    <row r="70" spans="2:30" ht="13" x14ac:dyDescent="0.2">
      <c r="B70" s="250"/>
      <c r="C70" s="246"/>
      <c r="D70" s="246"/>
      <c r="E70" s="246"/>
      <c r="F70" s="246"/>
      <c r="G70" s="246"/>
      <c r="H70" s="365"/>
      <c r="I70" s="365"/>
      <c r="J70" s="366"/>
      <c r="K70" s="366"/>
      <c r="L70" s="367"/>
      <c r="M70" s="366"/>
      <c r="N70" s="367"/>
      <c r="O70" s="368"/>
    </row>
    <row r="71" spans="2:30" ht="13" x14ac:dyDescent="0.2">
      <c r="B71" s="250"/>
      <c r="C71" s="246"/>
      <c r="D71" s="246"/>
      <c r="E71" s="246"/>
      <c r="F71" s="246"/>
      <c r="G71" s="369" t="s">
        <v>562</v>
      </c>
      <c r="I71" s="370"/>
      <c r="J71" s="366"/>
      <c r="K71" s="366"/>
      <c r="L71" s="367"/>
      <c r="M71" s="366"/>
      <c r="N71" s="367"/>
      <c r="O71" s="368"/>
    </row>
    <row r="72" spans="2:30" ht="13" x14ac:dyDescent="0.2">
      <c r="B72" s="250"/>
      <c r="C72" s="246"/>
      <c r="D72" s="246"/>
      <c r="E72" s="246"/>
      <c r="F72" s="246"/>
      <c r="G72" s="1230"/>
      <c r="H72" s="1231"/>
      <c r="I72" s="1231"/>
      <c r="J72" s="1232"/>
      <c r="K72" s="356" t="s">
        <v>517</v>
      </c>
      <c r="L72" s="356" t="s">
        <v>518</v>
      </c>
      <c r="M72" s="356" t="s">
        <v>519</v>
      </c>
      <c r="N72" s="356" t="s">
        <v>520</v>
      </c>
      <c r="O72" s="356" t="s">
        <v>521</v>
      </c>
    </row>
    <row r="73" spans="2:30" ht="13" x14ac:dyDescent="0.2">
      <c r="B73" s="250"/>
      <c r="C73" s="246"/>
      <c r="D73" s="246"/>
      <c r="E73" s="246"/>
      <c r="F73" s="246"/>
      <c r="G73" s="1233" t="s">
        <v>556</v>
      </c>
      <c r="H73" s="1234"/>
      <c r="I73" s="1239" t="s">
        <v>557</v>
      </c>
      <c r="J73" s="1239"/>
      <c r="K73" s="1254"/>
      <c r="L73" s="1254"/>
      <c r="M73" s="1242"/>
      <c r="N73" s="1242"/>
      <c r="O73" s="1242"/>
      <c r="S73" s="245">
        <v>9.9</v>
      </c>
    </row>
    <row r="74" spans="2:30" ht="13" x14ac:dyDescent="0.2">
      <c r="B74" s="250"/>
      <c r="C74" s="246"/>
      <c r="D74" s="246"/>
      <c r="E74" s="246"/>
      <c r="F74" s="246"/>
      <c r="G74" s="1235"/>
      <c r="H74" s="1236"/>
      <c r="I74" s="1240"/>
      <c r="J74" s="1240"/>
      <c r="K74" s="1254"/>
      <c r="L74" s="1254"/>
      <c r="M74" s="1242"/>
      <c r="N74" s="1242"/>
      <c r="O74" s="1242"/>
    </row>
    <row r="75" spans="2:30" ht="13" x14ac:dyDescent="0.2">
      <c r="B75" s="250"/>
      <c r="C75" s="246"/>
      <c r="D75" s="246"/>
      <c r="E75" s="246"/>
      <c r="F75" s="246"/>
      <c r="G75" s="1235"/>
      <c r="H75" s="1236"/>
      <c r="I75" s="1243" t="s">
        <v>563</v>
      </c>
      <c r="J75" s="1243"/>
      <c r="K75" s="1246">
        <v>10.8</v>
      </c>
      <c r="L75" s="1246">
        <v>5.6</v>
      </c>
      <c r="M75" s="1246">
        <v>4.5</v>
      </c>
      <c r="N75" s="1246">
        <v>4.8</v>
      </c>
      <c r="O75" s="1246">
        <v>4.4000000000000004</v>
      </c>
      <c r="U75" s="245">
        <v>81.2</v>
      </c>
      <c r="W75" s="245">
        <v>87.2</v>
      </c>
      <c r="Y75" s="245">
        <v>99.8</v>
      </c>
      <c r="AA75" s="245">
        <v>109.5</v>
      </c>
      <c r="AC75" s="245">
        <v>115.2</v>
      </c>
    </row>
    <row r="76" spans="2:30" ht="13" x14ac:dyDescent="0.2">
      <c r="B76" s="250"/>
      <c r="C76" s="246"/>
      <c r="D76" s="246"/>
      <c r="E76" s="246"/>
      <c r="F76" s="246"/>
      <c r="G76" s="1237"/>
      <c r="H76" s="1238"/>
      <c r="I76" s="1243"/>
      <c r="J76" s="1243"/>
      <c r="K76" s="1245"/>
      <c r="L76" s="1245"/>
      <c r="M76" s="1245"/>
      <c r="N76" s="1245"/>
      <c r="O76" s="1245"/>
    </row>
    <row r="77" spans="2:30" ht="13" x14ac:dyDescent="0.2">
      <c r="B77" s="250"/>
      <c r="C77" s="246"/>
      <c r="D77" s="246"/>
      <c r="E77" s="246"/>
      <c r="F77" s="246"/>
      <c r="G77" s="1247" t="s">
        <v>559</v>
      </c>
      <c r="H77" s="1248"/>
      <c r="I77" s="1243" t="s">
        <v>557</v>
      </c>
      <c r="J77" s="1243"/>
      <c r="K77" s="1254">
        <v>28.4</v>
      </c>
      <c r="L77" s="1254">
        <v>20.5</v>
      </c>
      <c r="M77" s="1242">
        <v>17.899999999999999</v>
      </c>
      <c r="N77" s="1242">
        <v>27</v>
      </c>
      <c r="O77" s="1242">
        <v>25.4</v>
      </c>
      <c r="R77" s="245">
        <v>12.3</v>
      </c>
      <c r="T77" s="245">
        <v>11.1</v>
      </c>
    </row>
    <row r="78" spans="2:30" ht="13" x14ac:dyDescent="0.2">
      <c r="B78" s="250"/>
      <c r="C78" s="246"/>
      <c r="D78" s="246"/>
      <c r="E78" s="246"/>
      <c r="F78" s="246"/>
      <c r="G78" s="1249"/>
      <c r="H78" s="1250"/>
      <c r="I78" s="1243"/>
      <c r="J78" s="1243"/>
      <c r="K78" s="1254"/>
      <c r="L78" s="1254"/>
      <c r="M78" s="1242"/>
      <c r="N78" s="1242"/>
      <c r="O78" s="1242"/>
    </row>
    <row r="79" spans="2:30" ht="13" x14ac:dyDescent="0.2">
      <c r="B79" s="250"/>
      <c r="C79" s="246"/>
      <c r="D79" s="246"/>
      <c r="E79" s="246"/>
      <c r="F79" s="246"/>
      <c r="G79" s="1249"/>
      <c r="H79" s="1250"/>
      <c r="I79" s="1255" t="s">
        <v>563</v>
      </c>
      <c r="J79" s="1253"/>
      <c r="K79" s="1256">
        <v>11.4</v>
      </c>
      <c r="L79" s="1256">
        <v>10.5</v>
      </c>
      <c r="M79" s="1256">
        <v>9.5</v>
      </c>
      <c r="N79" s="1256">
        <v>8.6999999999999993</v>
      </c>
      <c r="O79" s="1256">
        <v>8.6</v>
      </c>
      <c r="V79" s="245">
        <v>53.5</v>
      </c>
      <c r="X79" s="245">
        <v>48.2</v>
      </c>
      <c r="Z79" s="245">
        <v>34.200000000000003</v>
      </c>
      <c r="AB79" s="245">
        <v>30.3</v>
      </c>
      <c r="AD79" s="245">
        <v>28.9</v>
      </c>
    </row>
    <row r="80" spans="2:30" ht="13" x14ac:dyDescent="0.2">
      <c r="B80" s="250"/>
      <c r="C80" s="246"/>
      <c r="D80" s="246"/>
      <c r="E80" s="246"/>
      <c r="F80" s="246"/>
      <c r="G80" s="1251"/>
      <c r="H80" s="1252"/>
      <c r="I80" s="1253"/>
      <c r="J80" s="1253"/>
      <c r="K80" s="1256"/>
      <c r="L80" s="1256"/>
      <c r="M80" s="1256"/>
      <c r="N80" s="1256"/>
      <c r="O80" s="1256"/>
    </row>
    <row r="81" spans="2:17" ht="13" x14ac:dyDescent="0.2">
      <c r="B81" s="250"/>
      <c r="C81" s="246"/>
      <c r="D81" s="246"/>
      <c r="E81" s="246"/>
      <c r="F81" s="246"/>
      <c r="G81" s="246"/>
      <c r="H81" s="246"/>
      <c r="I81" s="246"/>
      <c r="J81" s="246"/>
      <c r="K81" s="371"/>
      <c r="L81" s="246"/>
      <c r="M81" s="246"/>
      <c r="N81" s="246"/>
      <c r="O81" s="246"/>
    </row>
    <row r="82" spans="2:17" ht="16.5" x14ac:dyDescent="0.2">
      <c r="B82" s="250"/>
      <c r="C82" s="246"/>
      <c r="D82" s="246"/>
      <c r="E82" s="246"/>
      <c r="F82" s="246"/>
      <c r="G82" s="246"/>
      <c r="H82" s="246"/>
      <c r="I82" s="246"/>
      <c r="J82" s="246"/>
      <c r="K82" s="372"/>
      <c r="L82" s="372"/>
      <c r="M82" s="372"/>
      <c r="N82" s="372"/>
      <c r="O82" s="372"/>
    </row>
    <row r="83" spans="2:17" ht="13" x14ac:dyDescent="0.2">
      <c r="B83" s="342"/>
      <c r="C83" s="308"/>
      <c r="D83" s="308"/>
      <c r="E83" s="308"/>
      <c r="F83" s="308"/>
      <c r="G83" s="308"/>
      <c r="H83" s="308"/>
      <c r="I83" s="308"/>
      <c r="J83" s="308"/>
      <c r="K83" s="308"/>
      <c r="L83" s="308"/>
      <c r="M83" s="308"/>
      <c r="N83" s="308"/>
      <c r="O83" s="308"/>
      <c r="P83" s="343"/>
    </row>
    <row r="84" spans="2:17" ht="13" x14ac:dyDescent="0.2">
      <c r="H84" s="246"/>
      <c r="I84" s="246"/>
      <c r="J84" s="246"/>
      <c r="K84" s="246"/>
      <c r="L84" s="246"/>
      <c r="M84" s="246"/>
      <c r="N84" s="246"/>
      <c r="O84" s="246"/>
      <c r="P84" s="246"/>
      <c r="Q84" s="246"/>
    </row>
    <row r="85" spans="2:17" ht="13" x14ac:dyDescent="0.2">
      <c r="B85" s="246"/>
      <c r="C85" s="246"/>
      <c r="D85" s="246"/>
      <c r="E85" s="246"/>
      <c r="F85" s="246"/>
      <c r="G85" s="246"/>
      <c r="H85" s="246"/>
      <c r="I85" s="246"/>
      <c r="J85" s="246"/>
      <c r="K85" s="246"/>
      <c r="L85" s="246"/>
      <c r="M85" s="246"/>
      <c r="N85" s="246"/>
      <c r="O85" s="246"/>
      <c r="P85" s="246"/>
      <c r="Q85" s="246"/>
    </row>
    <row r="86" spans="2:17" ht="13" hidden="1" x14ac:dyDescent="0.2">
      <c r="B86" s="246"/>
      <c r="C86" s="246"/>
      <c r="D86" s="246"/>
      <c r="E86" s="246"/>
      <c r="F86" s="246"/>
      <c r="G86" s="246"/>
      <c r="H86" s="246"/>
      <c r="I86" s="246"/>
      <c r="J86" s="246"/>
      <c r="K86" s="246"/>
      <c r="L86" s="246"/>
      <c r="M86" s="246"/>
      <c r="N86" s="246"/>
      <c r="O86" s="246"/>
      <c r="P86" s="246"/>
      <c r="Q86" s="246"/>
    </row>
    <row r="87" spans="2:17" ht="13" hidden="1" x14ac:dyDescent="0.2">
      <c r="B87" s="246"/>
      <c r="C87" s="246"/>
      <c r="D87" s="246"/>
      <c r="E87" s="246"/>
      <c r="F87" s="246"/>
      <c r="G87" s="246"/>
      <c r="H87" s="246"/>
      <c r="I87" s="246"/>
      <c r="J87" s="246"/>
      <c r="K87" s="373"/>
      <c r="L87" s="246"/>
      <c r="M87" s="246"/>
      <c r="N87" s="246"/>
      <c r="O87" s="246"/>
      <c r="P87" s="246"/>
      <c r="Q87" s="246"/>
    </row>
    <row r="88" spans="2:17" ht="13" hidden="1" x14ac:dyDescent="0.2">
      <c r="B88" s="246"/>
      <c r="C88" s="246"/>
      <c r="D88" s="246"/>
      <c r="E88" s="246"/>
      <c r="F88" s="246"/>
      <c r="G88" s="246"/>
      <c r="H88" s="246"/>
      <c r="I88" s="246"/>
      <c r="J88" s="246"/>
      <c r="K88" s="246"/>
      <c r="L88" s="246"/>
      <c r="M88" s="246"/>
      <c r="N88" s="246"/>
      <c r="O88" s="246"/>
      <c r="P88" s="246"/>
      <c r="Q88" s="246"/>
    </row>
    <row r="89" spans="2:17" ht="13" hidden="1" x14ac:dyDescent="0.2">
      <c r="B89" s="246"/>
      <c r="C89" s="246"/>
      <c r="D89" s="246"/>
      <c r="E89" s="246"/>
      <c r="F89" s="246"/>
      <c r="G89" s="246"/>
      <c r="H89" s="246"/>
      <c r="I89" s="246"/>
      <c r="J89" s="246"/>
      <c r="K89" s="246"/>
      <c r="L89" s="246"/>
      <c r="M89" s="246"/>
      <c r="N89" s="246"/>
      <c r="O89" s="246"/>
      <c r="P89" s="246"/>
      <c r="Q89" s="246"/>
    </row>
    <row r="90" spans="2:17" ht="13" hidden="1" x14ac:dyDescent="0.2">
      <c r="B90" s="246"/>
      <c r="C90" s="246"/>
      <c r="D90" s="246"/>
      <c r="E90" s="246"/>
      <c r="F90" s="246"/>
      <c r="G90" s="246"/>
      <c r="H90" s="246"/>
      <c r="I90" s="246"/>
      <c r="J90" s="246"/>
      <c r="K90" s="246"/>
      <c r="L90" s="246"/>
      <c r="M90" s="246"/>
      <c r="N90" s="246"/>
      <c r="O90" s="246"/>
      <c r="P90" s="246"/>
      <c r="Q90" s="246"/>
    </row>
    <row r="91" spans="2:17" ht="13"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75" zoomScaleNormal="75" zoomScaleSheetLayoutView="70"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75" zoomScaleNormal="75"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S2" s="243"/>
      <c r="AH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3"/>
    </row>
    <row r="18" spans="12:34" ht="13" x14ac:dyDescent="0.2"/>
    <row r="19" spans="12:34" ht="13" x14ac:dyDescent="0.2"/>
    <row r="20" spans="12:34" ht="13" x14ac:dyDescent="0.2">
      <c r="AH20" s="243"/>
    </row>
    <row r="21" spans="12:34" ht="13" x14ac:dyDescent="0.2">
      <c r="AH21" s="243"/>
    </row>
    <row r="22" spans="12:34" ht="13" x14ac:dyDescent="0.2"/>
    <row r="23" spans="12:34" ht="13" x14ac:dyDescent="0.2"/>
    <row r="24" spans="12:34" ht="13" x14ac:dyDescent="0.2">
      <c r="Q24" s="243"/>
    </row>
    <row r="25" spans="12:34" ht="13" x14ac:dyDescent="0.2"/>
    <row r="26" spans="12:34" ht="13" x14ac:dyDescent="0.2"/>
    <row r="27" spans="12:34" ht="13" x14ac:dyDescent="0.2"/>
    <row r="28" spans="12:34" ht="13" x14ac:dyDescent="0.2">
      <c r="O28" s="243"/>
      <c r="T28" s="243"/>
      <c r="AH28" s="243"/>
    </row>
    <row r="29" spans="12:34" ht="13" x14ac:dyDescent="0.2"/>
    <row r="30" spans="12:34" ht="13" x14ac:dyDescent="0.2"/>
    <row r="31" spans="12:34" ht="13" x14ac:dyDescent="0.2">
      <c r="Q31" s="243"/>
    </row>
    <row r="32" spans="12:34" ht="13" x14ac:dyDescent="0.2">
      <c r="L32" s="243"/>
    </row>
    <row r="33" spans="2:34" ht="13" x14ac:dyDescent="0.2">
      <c r="C33" s="243"/>
      <c r="E33" s="243"/>
      <c r="G33" s="243"/>
      <c r="I33" s="243"/>
      <c r="X33" s="243"/>
    </row>
    <row r="34" spans="2:34" ht="13" x14ac:dyDescent="0.2">
      <c r="B34" s="243"/>
      <c r="P34" s="243"/>
      <c r="R34" s="243"/>
      <c r="T34" s="243"/>
    </row>
    <row r="35" spans="2:34" ht="13" x14ac:dyDescent="0.2">
      <c r="D35" s="243"/>
      <c r="W35" s="243"/>
      <c r="AC35" s="243"/>
      <c r="AD35" s="243"/>
      <c r="AE35" s="243"/>
      <c r="AF35" s="243"/>
      <c r="AG35" s="243"/>
      <c r="AH35" s="243"/>
    </row>
    <row r="36" spans="2:34" ht="13" x14ac:dyDescent="0.2">
      <c r="H36" s="243"/>
      <c r="J36" s="243"/>
      <c r="K36" s="243"/>
      <c r="M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X40" s="243"/>
    </row>
    <row r="41" spans="2:34" ht="13" x14ac:dyDescent="0.2">
      <c r="R41" s="243"/>
    </row>
    <row r="42" spans="2:34" ht="13" x14ac:dyDescent="0.2">
      <c r="W42" s="243"/>
    </row>
    <row r="43" spans="2:34" ht="13" x14ac:dyDescent="0.2">
      <c r="Y43" s="243"/>
      <c r="Z43" s="243"/>
      <c r="AA43" s="243"/>
      <c r="AB43" s="243"/>
      <c r="AC43" s="243"/>
      <c r="AD43" s="243"/>
      <c r="AE43" s="243"/>
      <c r="AF43" s="243"/>
      <c r="AG43" s="243"/>
      <c r="AH43" s="243"/>
    </row>
    <row r="44" spans="2:34" ht="13" x14ac:dyDescent="0.2">
      <c r="AH44" s="243"/>
    </row>
    <row r="45" spans="2:34" ht="13" x14ac:dyDescent="0.2">
      <c r="X45" s="243"/>
    </row>
    <row r="46" spans="2:34" ht="13" x14ac:dyDescent="0.2"/>
    <row r="47" spans="2:34" ht="13" x14ac:dyDescent="0.2"/>
    <row r="48" spans="2:34" ht="13" x14ac:dyDescent="0.2">
      <c r="W48" s="243"/>
      <c r="Y48" s="243"/>
      <c r="Z48" s="243"/>
      <c r="AA48" s="243"/>
      <c r="AB48" s="243"/>
      <c r="AC48" s="243"/>
      <c r="AD48" s="243"/>
      <c r="AE48" s="243"/>
      <c r="AF48" s="243"/>
      <c r="AG48" s="243"/>
      <c r="AH48" s="243"/>
    </row>
    <row r="49" spans="28:34" ht="13" x14ac:dyDescent="0.2"/>
    <row r="50" spans="28:34" ht="13" x14ac:dyDescent="0.2">
      <c r="AE50" s="243"/>
      <c r="AF50" s="243"/>
      <c r="AG50" s="243"/>
      <c r="AH50" s="243"/>
    </row>
    <row r="51" spans="28:34" ht="13" x14ac:dyDescent="0.2">
      <c r="AC51" s="243"/>
      <c r="AD51" s="243"/>
      <c r="AE51" s="243"/>
      <c r="AF51" s="243"/>
      <c r="AG51" s="243"/>
      <c r="AH51" s="243"/>
    </row>
    <row r="52" spans="28:34" ht="13" x14ac:dyDescent="0.2"/>
    <row r="53" spans="28:34" ht="13" x14ac:dyDescent="0.2">
      <c r="AF53" s="243"/>
      <c r="AG53" s="243"/>
      <c r="AH53" s="243"/>
    </row>
    <row r="54" spans="28:34" ht="13" x14ac:dyDescent="0.2">
      <c r="AH54" s="243"/>
    </row>
    <row r="55" spans="28:34" ht="13" x14ac:dyDescent="0.2"/>
    <row r="56" spans="28:34" ht="13" x14ac:dyDescent="0.2">
      <c r="AB56" s="243"/>
      <c r="AC56" s="243"/>
      <c r="AD56" s="243"/>
      <c r="AE56" s="243"/>
      <c r="AF56" s="243"/>
      <c r="AG56" s="243"/>
      <c r="AH56" s="243"/>
    </row>
    <row r="57" spans="28:34" ht="13" x14ac:dyDescent="0.2">
      <c r="AH57" s="243"/>
    </row>
    <row r="58" spans="28:34" ht="13" x14ac:dyDescent="0.2">
      <c r="AH58" s="243"/>
    </row>
    <row r="59" spans="28:34" ht="13" x14ac:dyDescent="0.2">
      <c r="AG59" s="243"/>
      <c r="AH59" s="243"/>
    </row>
    <row r="60" spans="28:34" ht="13" x14ac:dyDescent="0.2"/>
    <row r="61" spans="28:34" ht="13" x14ac:dyDescent="0.2"/>
    <row r="62" spans="28:34" ht="13" x14ac:dyDescent="0.2"/>
    <row r="63" spans="28:34" ht="13" x14ac:dyDescent="0.2">
      <c r="AH63" s="243"/>
    </row>
    <row r="64" spans="28:34" ht="13" x14ac:dyDescent="0.2">
      <c r="AG64" s="243"/>
      <c r="AH64" s="243"/>
    </row>
    <row r="65" spans="28:34" ht="13" x14ac:dyDescent="0.2"/>
    <row r="66" spans="28:34" ht="13" x14ac:dyDescent="0.2"/>
    <row r="67" spans="28:34" ht="13" x14ac:dyDescent="0.2"/>
    <row r="68" spans="28:34" ht="13" x14ac:dyDescent="0.2">
      <c r="AB68" s="243"/>
      <c r="AC68" s="243"/>
      <c r="AD68" s="243"/>
      <c r="AE68" s="243"/>
      <c r="AF68" s="243"/>
      <c r="AG68" s="243"/>
      <c r="AH68" s="243"/>
    </row>
    <row r="69" spans="28:34" ht="13" x14ac:dyDescent="0.2">
      <c r="AF69" s="243"/>
      <c r="AG69" s="243"/>
      <c r="AH69" s="243"/>
    </row>
    <row r="70" spans="28:34" ht="13" x14ac:dyDescent="0.2"/>
    <row r="71" spans="28:34" ht="13" x14ac:dyDescent="0.2"/>
    <row r="72" spans="28:34" ht="13" x14ac:dyDescent="0.2"/>
    <row r="73" spans="28:34" ht="13" x14ac:dyDescent="0.2"/>
    <row r="74" spans="28:34" ht="13" x14ac:dyDescent="0.2"/>
    <row r="75" spans="28:34" ht="13" x14ac:dyDescent="0.2">
      <c r="AH75" s="243"/>
    </row>
    <row r="76" spans="28:34" ht="13" x14ac:dyDescent="0.2">
      <c r="AF76" s="243"/>
      <c r="AG76" s="243"/>
      <c r="AH76" s="243"/>
    </row>
    <row r="77" spans="28:34" ht="13" x14ac:dyDescent="0.2">
      <c r="AG77" s="243"/>
      <c r="AH77" s="243"/>
    </row>
    <row r="78" spans="28:34" ht="13" x14ac:dyDescent="0.2"/>
    <row r="79" spans="28:34" ht="13" x14ac:dyDescent="0.2"/>
    <row r="80" spans="28:34" ht="13" x14ac:dyDescent="0.2"/>
    <row r="81" spans="25:34" ht="13" x14ac:dyDescent="0.2"/>
    <row r="82" spans="25:34" ht="13" x14ac:dyDescent="0.2">
      <c r="Y82" s="243"/>
    </row>
    <row r="83" spans="25:34" ht="13" x14ac:dyDescent="0.2">
      <c r="Y83" s="243"/>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08984375" defaultRowHeight="13" x14ac:dyDescent="0.2"/>
  <cols>
    <col min="1" max="1" width="45.90625" style="106" customWidth="1"/>
    <col min="2" max="8" width="13.36328125" style="106" customWidth="1"/>
    <col min="9" max="16384" width="11.08984375" style="106"/>
  </cols>
  <sheetData>
    <row r="1" spans="1:8" x14ac:dyDescent="0.2">
      <c r="A1" s="100"/>
      <c r="B1" s="101"/>
      <c r="C1" s="102"/>
      <c r="D1" s="103"/>
      <c r="E1" s="104"/>
      <c r="F1" s="104"/>
      <c r="G1" s="104"/>
      <c r="H1" s="105"/>
    </row>
    <row r="2" spans="1:8" x14ac:dyDescent="0.2">
      <c r="A2" s="107"/>
      <c r="B2" s="108"/>
      <c r="C2" s="109"/>
      <c r="D2" s="110" t="s">
        <v>40</v>
      </c>
      <c r="E2" s="111"/>
      <c r="F2" s="112" t="s">
        <v>516</v>
      </c>
      <c r="G2" s="113"/>
      <c r="H2" s="114"/>
    </row>
    <row r="3" spans="1:8" x14ac:dyDescent="0.2">
      <c r="A3" s="110" t="s">
        <v>509</v>
      </c>
      <c r="B3" s="115"/>
      <c r="C3" s="116"/>
      <c r="D3" s="117">
        <v>182070</v>
      </c>
      <c r="E3" s="118"/>
      <c r="F3" s="119">
        <v>94828</v>
      </c>
      <c r="G3" s="120"/>
      <c r="H3" s="121"/>
    </row>
    <row r="4" spans="1:8" x14ac:dyDescent="0.2">
      <c r="A4" s="122"/>
      <c r="B4" s="123"/>
      <c r="C4" s="124"/>
      <c r="D4" s="125">
        <v>140186</v>
      </c>
      <c r="E4" s="126"/>
      <c r="F4" s="127">
        <v>55133</v>
      </c>
      <c r="G4" s="128"/>
      <c r="H4" s="129"/>
    </row>
    <row r="5" spans="1:8" x14ac:dyDescent="0.2">
      <c r="A5" s="110" t="s">
        <v>511</v>
      </c>
      <c r="B5" s="115"/>
      <c r="C5" s="116"/>
      <c r="D5" s="117">
        <v>140717</v>
      </c>
      <c r="E5" s="118"/>
      <c r="F5" s="119">
        <v>119674</v>
      </c>
      <c r="G5" s="120"/>
      <c r="H5" s="121"/>
    </row>
    <row r="6" spans="1:8" x14ac:dyDescent="0.2">
      <c r="A6" s="122"/>
      <c r="B6" s="123"/>
      <c r="C6" s="124"/>
      <c r="D6" s="125">
        <v>54321</v>
      </c>
      <c r="E6" s="126"/>
      <c r="F6" s="127">
        <v>57803</v>
      </c>
      <c r="G6" s="128"/>
      <c r="H6" s="129"/>
    </row>
    <row r="7" spans="1:8" x14ac:dyDescent="0.2">
      <c r="A7" s="110" t="s">
        <v>512</v>
      </c>
      <c r="B7" s="115"/>
      <c r="C7" s="116"/>
      <c r="D7" s="117">
        <v>164140</v>
      </c>
      <c r="E7" s="118"/>
      <c r="F7" s="119">
        <v>119685</v>
      </c>
      <c r="G7" s="120"/>
      <c r="H7" s="121"/>
    </row>
    <row r="8" spans="1:8" x14ac:dyDescent="0.2">
      <c r="A8" s="122"/>
      <c r="B8" s="123"/>
      <c r="C8" s="124"/>
      <c r="D8" s="125">
        <v>76011</v>
      </c>
      <c r="E8" s="126"/>
      <c r="F8" s="127">
        <v>68464</v>
      </c>
      <c r="G8" s="128"/>
      <c r="H8" s="129"/>
    </row>
    <row r="9" spans="1:8" x14ac:dyDescent="0.2">
      <c r="A9" s="110" t="s">
        <v>513</v>
      </c>
      <c r="B9" s="115"/>
      <c r="C9" s="116"/>
      <c r="D9" s="117">
        <v>52977</v>
      </c>
      <c r="E9" s="118"/>
      <c r="F9" s="119">
        <v>109920</v>
      </c>
      <c r="G9" s="120"/>
      <c r="H9" s="121"/>
    </row>
    <row r="10" spans="1:8" x14ac:dyDescent="0.2">
      <c r="A10" s="122"/>
      <c r="B10" s="123"/>
      <c r="C10" s="124"/>
      <c r="D10" s="125">
        <v>49673</v>
      </c>
      <c r="E10" s="126"/>
      <c r="F10" s="127">
        <v>62739</v>
      </c>
      <c r="G10" s="128"/>
      <c r="H10" s="129"/>
    </row>
    <row r="11" spans="1:8" x14ac:dyDescent="0.2">
      <c r="A11" s="110" t="s">
        <v>514</v>
      </c>
      <c r="B11" s="115"/>
      <c r="C11" s="116"/>
      <c r="D11" s="117">
        <v>139459</v>
      </c>
      <c r="E11" s="118"/>
      <c r="F11" s="119">
        <v>119882</v>
      </c>
      <c r="G11" s="120"/>
      <c r="H11" s="121"/>
    </row>
    <row r="12" spans="1:8" x14ac:dyDescent="0.2">
      <c r="A12" s="122"/>
      <c r="B12" s="123"/>
      <c r="C12" s="130"/>
      <c r="D12" s="125">
        <v>86606</v>
      </c>
      <c r="E12" s="126"/>
      <c r="F12" s="127">
        <v>66481</v>
      </c>
      <c r="G12" s="128"/>
      <c r="H12" s="129"/>
    </row>
    <row r="13" spans="1:8" x14ac:dyDescent="0.2">
      <c r="A13" s="110"/>
      <c r="B13" s="115"/>
      <c r="C13" s="131"/>
      <c r="D13" s="132">
        <v>135873</v>
      </c>
      <c r="E13" s="133"/>
      <c r="F13" s="134">
        <v>112798</v>
      </c>
      <c r="G13" s="135"/>
      <c r="H13" s="121"/>
    </row>
    <row r="14" spans="1:8" x14ac:dyDescent="0.2">
      <c r="A14" s="122"/>
      <c r="B14" s="123"/>
      <c r="C14" s="124"/>
      <c r="D14" s="125">
        <v>81359</v>
      </c>
      <c r="E14" s="126"/>
      <c r="F14" s="127">
        <v>62124</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11.75</v>
      </c>
      <c r="C19" s="136">
        <f>ROUND(VALUE(SUBSTITUTE(実質収支比率等に係る経年分析!G$48,"▲","-")),2)</f>
        <v>9.2899999999999991</v>
      </c>
      <c r="D19" s="136">
        <f>ROUND(VALUE(SUBSTITUTE(実質収支比率等に係る経年分析!H$48,"▲","-")),2)</f>
        <v>6.57</v>
      </c>
      <c r="E19" s="136">
        <f>ROUND(VALUE(SUBSTITUTE(実質収支比率等に係る経年分析!I$48,"▲","-")),2)</f>
        <v>14.34</v>
      </c>
      <c r="F19" s="136">
        <f>ROUND(VALUE(SUBSTITUTE(実質収支比率等に係る経年分析!J$48,"▲","-")),2)</f>
        <v>6.65</v>
      </c>
    </row>
    <row r="20" spans="1:11" x14ac:dyDescent="0.2">
      <c r="A20" s="136" t="s">
        <v>43</v>
      </c>
      <c r="B20" s="136">
        <f>ROUND(VALUE(SUBSTITUTE(実質収支比率等に係る経年分析!F$47,"▲","-")),2)</f>
        <v>88.46</v>
      </c>
      <c r="C20" s="136">
        <f>ROUND(VALUE(SUBSTITUTE(実質収支比率等に係る経年分析!G$47,"▲","-")),2)</f>
        <v>76.77</v>
      </c>
      <c r="D20" s="136">
        <f>ROUND(VALUE(SUBSTITUTE(実質収支比率等に係る経年分析!H$47,"▲","-")),2)</f>
        <v>102.03</v>
      </c>
      <c r="E20" s="136">
        <f>ROUND(VALUE(SUBSTITUTE(実質収支比率等に係る経年分析!I$47,"▲","-")),2)</f>
        <v>143.83000000000001</v>
      </c>
      <c r="F20" s="136">
        <f>ROUND(VALUE(SUBSTITUTE(実質収支比率等に係る経年分析!J$47,"▲","-")),2)</f>
        <v>76.55</v>
      </c>
    </row>
    <row r="21" spans="1:11" x14ac:dyDescent="0.2">
      <c r="A21" s="136" t="s">
        <v>44</v>
      </c>
      <c r="B21" s="136">
        <f>IF(ISNUMBER(VALUE(SUBSTITUTE(実質収支比率等に係る経年分析!F$49,"▲","-"))),ROUND(VALUE(SUBSTITUTE(実質収支比率等に係る経年分析!F$49,"▲","-")),2),NA())</f>
        <v>17.38</v>
      </c>
      <c r="C21" s="136">
        <f>IF(ISNUMBER(VALUE(SUBSTITUTE(実質収支比率等に係る経年分析!G$49,"▲","-"))),ROUND(VALUE(SUBSTITUTE(実質収支比率等に係る経年分析!G$49,"▲","-")),2),NA())</f>
        <v>-2.31</v>
      </c>
      <c r="D21" s="136">
        <f>IF(ISNUMBER(VALUE(SUBSTITUTE(実質収支比率等に係る経年分析!H$49,"▲","-"))),ROUND(VALUE(SUBSTITUTE(実質収支比率等に係る経年分析!H$49,"▲","-")),2),NA())</f>
        <v>-21.6</v>
      </c>
      <c r="E21" s="136">
        <f>IF(ISNUMBER(VALUE(SUBSTITUTE(実質収支比率等に係る経年分析!I$49,"▲","-"))),ROUND(VALUE(SUBSTITUTE(実質収支比率等に係る経年分析!I$49,"▲","-")),2),NA())</f>
        <v>28.08</v>
      </c>
      <c r="F21" s="136">
        <f>IF(ISNUMBER(VALUE(SUBSTITUTE(実質収支比率等に係る経年分析!J$49,"▲","-"))),ROUND(VALUE(SUBSTITUTE(実質収支比率等に係る経年分析!J$49,"▲","-")),2),NA())</f>
        <v>-12.64</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介護予防支援事業特別会計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2">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x14ac:dyDescent="0.2">
      <c r="A32" s="137" t="str">
        <f>IF(連結実質赤字比率に係る赤字・黒字の構成分析!C$38="",NA(),連結実質赤字比率に係る赤字・黒字の構成分析!C$38)</f>
        <v>観光施設特別会計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2">
      <c r="A33" s="137" t="str">
        <f>IF(連結実質赤字比率に係る赤字・黒字の構成分析!C$37="",NA(),連結実質赤字比率に係る赤字・黒字の構成分析!C$37)</f>
        <v>下水道特別会計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2">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0.14000000000000001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0.37</v>
      </c>
    </row>
    <row r="35" spans="1:16" x14ac:dyDescent="0.2">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0.4</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11.75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9.2899999999999991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6.65</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395</v>
      </c>
      <c r="E42" s="138"/>
      <c r="F42" s="138"/>
      <c r="G42" s="138">
        <f>'実質公債費比率（分子）の構造'!L$52</f>
        <v>399</v>
      </c>
      <c r="H42" s="138"/>
      <c r="I42" s="138"/>
      <c r="J42" s="138">
        <f>'実質公債費比率（分子）の構造'!M$52</f>
        <v>398</v>
      </c>
      <c r="K42" s="138"/>
      <c r="L42" s="138"/>
      <c r="M42" s="138">
        <f>'実質公債費比率（分子）の構造'!N$52</f>
        <v>363</v>
      </c>
      <c r="N42" s="138"/>
      <c r="O42" s="138"/>
      <c r="P42" s="138">
        <f>'実質公債費比率（分子）の構造'!O$52</f>
        <v>306</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54</v>
      </c>
      <c r="B45" s="138">
        <f>'実質公債費比率（分子）の構造'!K$49</f>
        <v>8</v>
      </c>
      <c r="C45" s="138"/>
      <c r="D45" s="138"/>
      <c r="E45" s="138">
        <f>'実質公債費比率（分子）の構造'!L$49</f>
        <v>7</v>
      </c>
      <c r="F45" s="138"/>
      <c r="G45" s="138"/>
      <c r="H45" s="138">
        <f>'実質公債費比率（分子）の構造'!M$49</f>
        <v>4</v>
      </c>
      <c r="I45" s="138"/>
      <c r="J45" s="138"/>
      <c r="K45" s="138">
        <f>'実質公債費比率（分子）の構造'!N$49</f>
        <v>4</v>
      </c>
      <c r="L45" s="138"/>
      <c r="M45" s="138"/>
      <c r="N45" s="138">
        <f>'実質公債費比率（分子）の構造'!O$49</f>
        <v>4</v>
      </c>
      <c r="O45" s="138"/>
      <c r="P45" s="138"/>
    </row>
    <row r="46" spans="1:16" x14ac:dyDescent="0.2">
      <c r="A46" s="138" t="s">
        <v>55</v>
      </c>
      <c r="B46" s="138">
        <f>'実質公債費比率（分子）の構造'!K$48</f>
        <v>377</v>
      </c>
      <c r="C46" s="138"/>
      <c r="D46" s="138"/>
      <c r="E46" s="138">
        <f>'実質公債費比率（分子）の構造'!L$48</f>
        <v>364</v>
      </c>
      <c r="F46" s="138"/>
      <c r="G46" s="138"/>
      <c r="H46" s="138">
        <f>'実質公債費比率（分子）の構造'!M$48</f>
        <v>362</v>
      </c>
      <c r="I46" s="138"/>
      <c r="J46" s="138"/>
      <c r="K46" s="138">
        <f>'実質公債費比率（分子）の構造'!N$48</f>
        <v>330</v>
      </c>
      <c r="L46" s="138"/>
      <c r="M46" s="138"/>
      <c r="N46" s="138">
        <f>'実質公債費比率（分子）の構造'!O$48</f>
        <v>272</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203</v>
      </c>
      <c r="C49" s="138"/>
      <c r="D49" s="138"/>
      <c r="E49" s="138">
        <f>'実質公債費比率（分子）の構造'!L$45</f>
        <v>191</v>
      </c>
      <c r="F49" s="138"/>
      <c r="G49" s="138"/>
      <c r="H49" s="138">
        <f>'実質公債費比率（分子）の構造'!M$45</f>
        <v>180</v>
      </c>
      <c r="I49" s="138"/>
      <c r="J49" s="138"/>
      <c r="K49" s="138">
        <f>'実質公債費比率（分子）の構造'!N$45</f>
        <v>164</v>
      </c>
      <c r="L49" s="138"/>
      <c r="M49" s="138"/>
      <c r="N49" s="138">
        <f>'実質公債費比率（分子）の構造'!O$45</f>
        <v>131</v>
      </c>
      <c r="O49" s="138"/>
      <c r="P49" s="138"/>
    </row>
    <row r="50" spans="1:16" x14ac:dyDescent="0.2">
      <c r="A50" s="138" t="s">
        <v>59</v>
      </c>
      <c r="B50" s="138" t="e">
        <f>NA()</f>
        <v>#N/A</v>
      </c>
      <c r="C50" s="138">
        <f>IF(ISNUMBER('実質公債費比率（分子）の構造'!K$53),'実質公債費比率（分子）の構造'!K$53,NA())</f>
        <v>193</v>
      </c>
      <c r="D50" s="138" t="e">
        <f>NA()</f>
        <v>#N/A</v>
      </c>
      <c r="E50" s="138" t="e">
        <f>NA()</f>
        <v>#N/A</v>
      </c>
      <c r="F50" s="138">
        <f>IF(ISNUMBER('実質公債費比率（分子）の構造'!L$53),'実質公債費比率（分子）の構造'!L$53,NA())</f>
        <v>163</v>
      </c>
      <c r="G50" s="138" t="e">
        <f>NA()</f>
        <v>#N/A</v>
      </c>
      <c r="H50" s="138" t="e">
        <f>NA()</f>
        <v>#N/A</v>
      </c>
      <c r="I50" s="138">
        <f>IF(ISNUMBER('実質公債費比率（分子）の構造'!M$53),'実質公債費比率（分子）の構造'!M$53,NA())</f>
        <v>148</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101</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3465</v>
      </c>
      <c r="E56" s="137"/>
      <c r="F56" s="137"/>
      <c r="G56" s="137">
        <f>'将来負担比率（分子）の構造'!J$52</f>
        <v>3144</v>
      </c>
      <c r="H56" s="137"/>
      <c r="I56" s="137"/>
      <c r="J56" s="137">
        <f>'将来負担比率（分子）の構造'!K$52</f>
        <v>2810</v>
      </c>
      <c r="K56" s="137"/>
      <c r="L56" s="137"/>
      <c r="M56" s="137">
        <f>'将来負担比率（分子）の構造'!L$52</f>
        <v>2502</v>
      </c>
      <c r="N56" s="137"/>
      <c r="O56" s="137"/>
      <c r="P56" s="137">
        <f>'将来負担比率（分子）の構造'!M$52</f>
        <v>2246</v>
      </c>
    </row>
    <row r="57" spans="1:16" x14ac:dyDescent="0.2">
      <c r="A57" s="137" t="s">
        <v>36</v>
      </c>
      <c r="B57" s="137"/>
      <c r="C57" s="137"/>
      <c r="D57" s="137">
        <f>'将来負担比率（分子）の構造'!I$51</f>
        <v>0</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2">
      <c r="A58" s="137" t="s">
        <v>35</v>
      </c>
      <c r="B58" s="137"/>
      <c r="C58" s="137"/>
      <c r="D58" s="137">
        <f>'将来負担比率（分子）の構造'!I$50</f>
        <v>4491</v>
      </c>
      <c r="E58" s="137"/>
      <c r="F58" s="137"/>
      <c r="G58" s="137">
        <f>'将来負担比率（分子）の構造'!J$50</f>
        <v>4430</v>
      </c>
      <c r="H58" s="137"/>
      <c r="I58" s="137"/>
      <c r="J58" s="137">
        <f>'将来負担比率（分子）の構造'!K$50</f>
        <v>3958</v>
      </c>
      <c r="K58" s="137"/>
      <c r="L58" s="137"/>
      <c r="M58" s="137">
        <f>'将来負担比率（分子）の構造'!L$50</f>
        <v>4799</v>
      </c>
      <c r="N58" s="137"/>
      <c r="O58" s="137"/>
      <c r="P58" s="137">
        <f>'将来負担比率（分子）の構造'!M$50</f>
        <v>4321</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153</v>
      </c>
      <c r="C62" s="137"/>
      <c r="D62" s="137"/>
      <c r="E62" s="137">
        <f>'将来負担比率（分子）の構造'!J$45</f>
        <v>32</v>
      </c>
      <c r="F62" s="137"/>
      <c r="G62" s="137"/>
      <c r="H62" s="137" t="str">
        <f>'将来負担比率（分子）の構造'!K$45</f>
        <v>-</v>
      </c>
      <c r="I62" s="137"/>
      <c r="J62" s="137"/>
      <c r="K62" s="137">
        <f>'将来負担比率（分子）の構造'!L$45</f>
        <v>127</v>
      </c>
      <c r="L62" s="137"/>
      <c r="M62" s="137"/>
      <c r="N62" s="137">
        <f>'将来負担比率（分子）の構造'!M$45</f>
        <v>167</v>
      </c>
      <c r="O62" s="137"/>
      <c r="P62" s="137"/>
    </row>
    <row r="63" spans="1:16" x14ac:dyDescent="0.2">
      <c r="A63" s="137" t="s">
        <v>28</v>
      </c>
      <c r="B63" s="137">
        <f>'将来負担比率（分子）の構造'!I$44</f>
        <v>19</v>
      </c>
      <c r="C63" s="137"/>
      <c r="D63" s="137"/>
      <c r="E63" s="137">
        <f>'将来負担比率（分子）の構造'!J$44</f>
        <v>38</v>
      </c>
      <c r="F63" s="137"/>
      <c r="G63" s="137"/>
      <c r="H63" s="137">
        <f>'将来負担比率（分子）の構造'!K$44</f>
        <v>34</v>
      </c>
      <c r="I63" s="137"/>
      <c r="J63" s="137"/>
      <c r="K63" s="137">
        <f>'将来負担比率（分子）の構造'!L$44</f>
        <v>34</v>
      </c>
      <c r="L63" s="137"/>
      <c r="M63" s="137"/>
      <c r="N63" s="137">
        <f>'将来負担比率（分子）の構造'!M$44</f>
        <v>26</v>
      </c>
      <c r="O63" s="137"/>
      <c r="P63" s="137"/>
    </row>
    <row r="64" spans="1:16" x14ac:dyDescent="0.2">
      <c r="A64" s="137" t="s">
        <v>27</v>
      </c>
      <c r="B64" s="137">
        <f>'将来負担比率（分子）の構造'!I$43</f>
        <v>3030</v>
      </c>
      <c r="C64" s="137"/>
      <c r="D64" s="137"/>
      <c r="E64" s="137">
        <f>'将来負担比率（分子）の構造'!J$43</f>
        <v>2630</v>
      </c>
      <c r="F64" s="137"/>
      <c r="G64" s="137"/>
      <c r="H64" s="137">
        <f>'将来負担比率（分子）の構造'!K$43</f>
        <v>2425</v>
      </c>
      <c r="I64" s="137"/>
      <c r="J64" s="137"/>
      <c r="K64" s="137">
        <f>'将来負担比率（分子）の構造'!L$43</f>
        <v>2158</v>
      </c>
      <c r="L64" s="137"/>
      <c r="M64" s="137"/>
      <c r="N64" s="137">
        <f>'将来負担比率（分子）の構造'!M$43</f>
        <v>1877</v>
      </c>
      <c r="O64" s="137"/>
      <c r="P64" s="137"/>
    </row>
    <row r="65" spans="1:16" x14ac:dyDescent="0.2">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1102</v>
      </c>
      <c r="C66" s="137"/>
      <c r="D66" s="137"/>
      <c r="E66" s="137">
        <f>'将来負担比率（分子）の構造'!J$41</f>
        <v>931</v>
      </c>
      <c r="F66" s="137"/>
      <c r="G66" s="137"/>
      <c r="H66" s="137">
        <f>'将来負担比率（分子）の構造'!K$41</f>
        <v>765</v>
      </c>
      <c r="I66" s="137"/>
      <c r="J66" s="137"/>
      <c r="K66" s="137">
        <f>'将来負担比率（分子）の構造'!L$41</f>
        <v>613</v>
      </c>
      <c r="L66" s="137"/>
      <c r="M66" s="137"/>
      <c r="N66" s="137">
        <f>'将来負担比率（分子）の構造'!M$41</f>
        <v>490</v>
      </c>
      <c r="O66" s="137"/>
      <c r="P66" s="137"/>
    </row>
    <row r="67" spans="1:16" x14ac:dyDescent="0.2">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3"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workbookViewId="0"/>
  </sheetViews>
  <sheetFormatPr defaultColWidth="0" defaultRowHeight="11.25" customHeight="1" zeroHeight="1" x14ac:dyDescent="0.2"/>
  <cols>
    <col min="1" max="143" width="1.63281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208</v>
      </c>
      <c r="C5" s="708"/>
      <c r="D5" s="708"/>
      <c r="E5" s="708"/>
      <c r="F5" s="708"/>
      <c r="G5" s="708"/>
      <c r="H5" s="708"/>
      <c r="I5" s="708"/>
      <c r="J5" s="708"/>
      <c r="K5" s="708"/>
      <c r="L5" s="708"/>
      <c r="M5" s="708"/>
      <c r="N5" s="708"/>
      <c r="O5" s="708"/>
      <c r="P5" s="708"/>
      <c r="Q5" s="709"/>
      <c r="R5" s="670">
        <v>2841488</v>
      </c>
      <c r="S5" s="671"/>
      <c r="T5" s="671"/>
      <c r="U5" s="671"/>
      <c r="V5" s="671"/>
      <c r="W5" s="671"/>
      <c r="X5" s="671"/>
      <c r="Y5" s="718"/>
      <c r="Z5" s="731">
        <v>57.7</v>
      </c>
      <c r="AA5" s="731"/>
      <c r="AB5" s="731"/>
      <c r="AC5" s="731"/>
      <c r="AD5" s="732">
        <v>2841488</v>
      </c>
      <c r="AE5" s="732"/>
      <c r="AF5" s="732"/>
      <c r="AG5" s="732"/>
      <c r="AH5" s="732"/>
      <c r="AI5" s="732"/>
      <c r="AJ5" s="732"/>
      <c r="AK5" s="732"/>
      <c r="AL5" s="719">
        <v>94.7</v>
      </c>
      <c r="AM5" s="688"/>
      <c r="AN5" s="688"/>
      <c r="AO5" s="720"/>
      <c r="AP5" s="707" t="s">
        <v>209</v>
      </c>
      <c r="AQ5" s="708"/>
      <c r="AR5" s="708"/>
      <c r="AS5" s="708"/>
      <c r="AT5" s="708"/>
      <c r="AU5" s="708"/>
      <c r="AV5" s="708"/>
      <c r="AW5" s="708"/>
      <c r="AX5" s="708"/>
      <c r="AY5" s="708"/>
      <c r="AZ5" s="708"/>
      <c r="BA5" s="708"/>
      <c r="BB5" s="708"/>
      <c r="BC5" s="708"/>
      <c r="BD5" s="708"/>
      <c r="BE5" s="708"/>
      <c r="BF5" s="709"/>
      <c r="BG5" s="620">
        <v>2732095</v>
      </c>
      <c r="BH5" s="621"/>
      <c r="BI5" s="621"/>
      <c r="BJ5" s="621"/>
      <c r="BK5" s="621"/>
      <c r="BL5" s="621"/>
      <c r="BM5" s="621"/>
      <c r="BN5" s="622"/>
      <c r="BO5" s="673">
        <v>96.2</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21553</v>
      </c>
      <c r="S6" s="621"/>
      <c r="T6" s="621"/>
      <c r="U6" s="621"/>
      <c r="V6" s="621"/>
      <c r="W6" s="621"/>
      <c r="X6" s="621"/>
      <c r="Y6" s="622"/>
      <c r="Z6" s="673">
        <v>0.4</v>
      </c>
      <c r="AA6" s="673"/>
      <c r="AB6" s="673"/>
      <c r="AC6" s="673"/>
      <c r="AD6" s="674">
        <v>21553</v>
      </c>
      <c r="AE6" s="674"/>
      <c r="AF6" s="674"/>
      <c r="AG6" s="674"/>
      <c r="AH6" s="674"/>
      <c r="AI6" s="674"/>
      <c r="AJ6" s="674"/>
      <c r="AK6" s="674"/>
      <c r="AL6" s="643">
        <v>0.7</v>
      </c>
      <c r="AM6" s="675"/>
      <c r="AN6" s="675"/>
      <c r="AO6" s="676"/>
      <c r="AP6" s="617" t="s">
        <v>215</v>
      </c>
      <c r="AQ6" s="618"/>
      <c r="AR6" s="618"/>
      <c r="AS6" s="618"/>
      <c r="AT6" s="618"/>
      <c r="AU6" s="618"/>
      <c r="AV6" s="618"/>
      <c r="AW6" s="618"/>
      <c r="AX6" s="618"/>
      <c r="AY6" s="618"/>
      <c r="AZ6" s="618"/>
      <c r="BA6" s="618"/>
      <c r="BB6" s="618"/>
      <c r="BC6" s="618"/>
      <c r="BD6" s="618"/>
      <c r="BE6" s="618"/>
      <c r="BF6" s="619"/>
      <c r="BG6" s="620">
        <v>2732095</v>
      </c>
      <c r="BH6" s="621"/>
      <c r="BI6" s="621"/>
      <c r="BJ6" s="621"/>
      <c r="BK6" s="621"/>
      <c r="BL6" s="621"/>
      <c r="BM6" s="621"/>
      <c r="BN6" s="622"/>
      <c r="BO6" s="673">
        <v>96.2</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56840</v>
      </c>
      <c r="CS6" s="621"/>
      <c r="CT6" s="621"/>
      <c r="CU6" s="621"/>
      <c r="CV6" s="621"/>
      <c r="CW6" s="621"/>
      <c r="CX6" s="621"/>
      <c r="CY6" s="622"/>
      <c r="CZ6" s="673">
        <v>1.3</v>
      </c>
      <c r="DA6" s="673"/>
      <c r="DB6" s="673"/>
      <c r="DC6" s="673"/>
      <c r="DD6" s="626" t="s">
        <v>210</v>
      </c>
      <c r="DE6" s="621"/>
      <c r="DF6" s="621"/>
      <c r="DG6" s="621"/>
      <c r="DH6" s="621"/>
      <c r="DI6" s="621"/>
      <c r="DJ6" s="621"/>
      <c r="DK6" s="621"/>
      <c r="DL6" s="621"/>
      <c r="DM6" s="621"/>
      <c r="DN6" s="621"/>
      <c r="DO6" s="621"/>
      <c r="DP6" s="622"/>
      <c r="DQ6" s="626">
        <v>56840</v>
      </c>
      <c r="DR6" s="621"/>
      <c r="DS6" s="621"/>
      <c r="DT6" s="621"/>
      <c r="DU6" s="621"/>
      <c r="DV6" s="621"/>
      <c r="DW6" s="621"/>
      <c r="DX6" s="621"/>
      <c r="DY6" s="621"/>
      <c r="DZ6" s="621"/>
      <c r="EA6" s="621"/>
      <c r="EB6" s="621"/>
      <c r="EC6" s="656"/>
    </row>
    <row r="7" spans="2:143" ht="11.25" customHeight="1" x14ac:dyDescent="0.2">
      <c r="B7" s="617" t="s">
        <v>217</v>
      </c>
      <c r="C7" s="618"/>
      <c r="D7" s="618"/>
      <c r="E7" s="618"/>
      <c r="F7" s="618"/>
      <c r="G7" s="618"/>
      <c r="H7" s="618"/>
      <c r="I7" s="618"/>
      <c r="J7" s="618"/>
      <c r="K7" s="618"/>
      <c r="L7" s="618"/>
      <c r="M7" s="618"/>
      <c r="N7" s="618"/>
      <c r="O7" s="618"/>
      <c r="P7" s="618"/>
      <c r="Q7" s="619"/>
      <c r="R7" s="620">
        <v>1370</v>
      </c>
      <c r="S7" s="621"/>
      <c r="T7" s="621"/>
      <c r="U7" s="621"/>
      <c r="V7" s="621"/>
      <c r="W7" s="621"/>
      <c r="X7" s="621"/>
      <c r="Y7" s="622"/>
      <c r="Z7" s="673">
        <v>0</v>
      </c>
      <c r="AA7" s="673"/>
      <c r="AB7" s="673"/>
      <c r="AC7" s="673"/>
      <c r="AD7" s="674">
        <v>1370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1350789</v>
      </c>
      <c r="BH7" s="621"/>
      <c r="BI7" s="621"/>
      <c r="BJ7" s="621"/>
      <c r="BK7" s="621"/>
      <c r="BL7" s="621"/>
      <c r="BM7" s="621"/>
      <c r="BN7" s="622"/>
      <c r="BO7" s="673">
        <v>47.5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966764</v>
      </c>
      <c r="CS7" s="621"/>
      <c r="CT7" s="621"/>
      <c r="CU7" s="621"/>
      <c r="CV7" s="621"/>
      <c r="CW7" s="621"/>
      <c r="CX7" s="621"/>
      <c r="CY7" s="622"/>
      <c r="CZ7" s="673">
        <v>21.4</v>
      </c>
      <c r="DA7" s="673"/>
      <c r="DB7" s="673"/>
      <c r="DC7" s="673"/>
      <c r="DD7" s="626">
        <v>260008</v>
      </c>
      <c r="DE7" s="621"/>
      <c r="DF7" s="621"/>
      <c r="DG7" s="621"/>
      <c r="DH7" s="621"/>
      <c r="DI7" s="621"/>
      <c r="DJ7" s="621"/>
      <c r="DK7" s="621"/>
      <c r="DL7" s="621"/>
      <c r="DM7" s="621"/>
      <c r="DN7" s="621"/>
      <c r="DO7" s="621"/>
      <c r="DP7" s="622"/>
      <c r="DQ7" s="626">
        <v>839888</v>
      </c>
      <c r="DR7" s="621"/>
      <c r="DS7" s="621"/>
      <c r="DT7" s="621"/>
      <c r="DU7" s="621"/>
      <c r="DV7" s="621"/>
      <c r="DW7" s="621"/>
      <c r="DX7" s="621"/>
      <c r="DY7" s="621"/>
      <c r="DZ7" s="621"/>
      <c r="EA7" s="621"/>
      <c r="EB7" s="621"/>
      <c r="EC7" s="656"/>
    </row>
    <row r="8" spans="2:143" ht="11.25" customHeight="1" x14ac:dyDescent="0.2">
      <c r="B8" s="617" t="s">
        <v>220</v>
      </c>
      <c r="C8" s="618"/>
      <c r="D8" s="618"/>
      <c r="E8" s="618"/>
      <c r="F8" s="618"/>
      <c r="G8" s="618"/>
      <c r="H8" s="618"/>
      <c r="I8" s="618"/>
      <c r="J8" s="618"/>
      <c r="K8" s="618"/>
      <c r="L8" s="618"/>
      <c r="M8" s="618"/>
      <c r="N8" s="618"/>
      <c r="O8" s="618"/>
      <c r="P8" s="618"/>
      <c r="Q8" s="619"/>
      <c r="R8" s="620">
        <v>2501</v>
      </c>
      <c r="S8" s="621"/>
      <c r="T8" s="621"/>
      <c r="U8" s="621"/>
      <c r="V8" s="621"/>
      <c r="W8" s="621"/>
      <c r="X8" s="621"/>
      <c r="Y8" s="622"/>
      <c r="Z8" s="673">
        <v>0.1</v>
      </c>
      <c r="AA8" s="673"/>
      <c r="AB8" s="673"/>
      <c r="AC8" s="673"/>
      <c r="AD8" s="674">
        <v>2501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27404</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751117</v>
      </c>
      <c r="CS8" s="621"/>
      <c r="CT8" s="621"/>
      <c r="CU8" s="621"/>
      <c r="CV8" s="621"/>
      <c r="CW8" s="621"/>
      <c r="CX8" s="621"/>
      <c r="CY8" s="622"/>
      <c r="CZ8" s="673">
        <v>16.600000000000001</v>
      </c>
      <c r="DA8" s="673"/>
      <c r="DB8" s="673"/>
      <c r="DC8" s="673"/>
      <c r="DD8" s="626">
        <v>7343</v>
      </c>
      <c r="DE8" s="621"/>
      <c r="DF8" s="621"/>
      <c r="DG8" s="621"/>
      <c r="DH8" s="621"/>
      <c r="DI8" s="621"/>
      <c r="DJ8" s="621"/>
      <c r="DK8" s="621"/>
      <c r="DL8" s="621"/>
      <c r="DM8" s="621"/>
      <c r="DN8" s="621"/>
      <c r="DO8" s="621"/>
      <c r="DP8" s="622"/>
      <c r="DQ8" s="626">
        <v>481658</v>
      </c>
      <c r="DR8" s="621"/>
      <c r="DS8" s="621"/>
      <c r="DT8" s="621"/>
      <c r="DU8" s="621"/>
      <c r="DV8" s="621"/>
      <c r="DW8" s="621"/>
      <c r="DX8" s="621"/>
      <c r="DY8" s="621"/>
      <c r="DZ8" s="621"/>
      <c r="EA8" s="621"/>
      <c r="EB8" s="621"/>
      <c r="EC8" s="656"/>
    </row>
    <row r="9" spans="2:143" ht="11.25" customHeight="1" x14ac:dyDescent="0.2">
      <c r="B9" s="617" t="s">
        <v>223</v>
      </c>
      <c r="C9" s="618"/>
      <c r="D9" s="618"/>
      <c r="E9" s="618"/>
      <c r="F9" s="618"/>
      <c r="G9" s="618"/>
      <c r="H9" s="618"/>
      <c r="I9" s="618"/>
      <c r="J9" s="618"/>
      <c r="K9" s="618"/>
      <c r="L9" s="618"/>
      <c r="M9" s="618"/>
      <c r="N9" s="618"/>
      <c r="O9" s="618"/>
      <c r="P9" s="618"/>
      <c r="Q9" s="619"/>
      <c r="R9" s="620">
        <v>1471</v>
      </c>
      <c r="S9" s="621"/>
      <c r="T9" s="621"/>
      <c r="U9" s="621"/>
      <c r="V9" s="621"/>
      <c r="W9" s="621"/>
      <c r="X9" s="621"/>
      <c r="Y9" s="622"/>
      <c r="Z9" s="673">
        <v>0</v>
      </c>
      <c r="AA9" s="673"/>
      <c r="AB9" s="673"/>
      <c r="AC9" s="673"/>
      <c r="AD9" s="674">
        <v>1471</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340400</v>
      </c>
      <c r="BH9" s="621"/>
      <c r="BI9" s="621"/>
      <c r="BJ9" s="621"/>
      <c r="BK9" s="621"/>
      <c r="BL9" s="621"/>
      <c r="BM9" s="621"/>
      <c r="BN9" s="622"/>
      <c r="BO9" s="673">
        <v>12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542999</v>
      </c>
      <c r="CS9" s="621"/>
      <c r="CT9" s="621"/>
      <c r="CU9" s="621"/>
      <c r="CV9" s="621"/>
      <c r="CW9" s="621"/>
      <c r="CX9" s="621"/>
      <c r="CY9" s="622"/>
      <c r="CZ9" s="673">
        <v>12</v>
      </c>
      <c r="DA9" s="673"/>
      <c r="DB9" s="673"/>
      <c r="DC9" s="673"/>
      <c r="DD9" s="626">
        <v>33168</v>
      </c>
      <c r="DE9" s="621"/>
      <c r="DF9" s="621"/>
      <c r="DG9" s="621"/>
      <c r="DH9" s="621"/>
      <c r="DI9" s="621"/>
      <c r="DJ9" s="621"/>
      <c r="DK9" s="621"/>
      <c r="DL9" s="621"/>
      <c r="DM9" s="621"/>
      <c r="DN9" s="621"/>
      <c r="DO9" s="621"/>
      <c r="DP9" s="622"/>
      <c r="DQ9" s="626">
        <v>463587</v>
      </c>
      <c r="DR9" s="621"/>
      <c r="DS9" s="621"/>
      <c r="DT9" s="621"/>
      <c r="DU9" s="621"/>
      <c r="DV9" s="621"/>
      <c r="DW9" s="621"/>
      <c r="DX9" s="621"/>
      <c r="DY9" s="621"/>
      <c r="DZ9" s="621"/>
      <c r="EA9" s="621"/>
      <c r="EB9" s="621"/>
      <c r="EC9" s="656"/>
    </row>
    <row r="10" spans="2:143" ht="11.25" customHeight="1" x14ac:dyDescent="0.2">
      <c r="B10" s="617" t="s">
        <v>226</v>
      </c>
      <c r="C10" s="618"/>
      <c r="D10" s="618"/>
      <c r="E10" s="618"/>
      <c r="F10" s="618"/>
      <c r="G10" s="618"/>
      <c r="H10" s="618"/>
      <c r="I10" s="618"/>
      <c r="J10" s="618"/>
      <c r="K10" s="618"/>
      <c r="L10" s="618"/>
      <c r="M10" s="618"/>
      <c r="N10" s="618"/>
      <c r="O10" s="618"/>
      <c r="P10" s="618"/>
      <c r="Q10" s="619"/>
      <c r="R10" s="620">
        <v>105981</v>
      </c>
      <c r="S10" s="621"/>
      <c r="T10" s="621"/>
      <c r="U10" s="621"/>
      <c r="V10" s="621"/>
      <c r="W10" s="621"/>
      <c r="X10" s="621"/>
      <c r="Y10" s="622"/>
      <c r="Z10" s="673">
        <v>2.2000000000000002</v>
      </c>
      <c r="AA10" s="673"/>
      <c r="AB10" s="673"/>
      <c r="AC10" s="673"/>
      <c r="AD10" s="674">
        <v>105981</v>
      </c>
      <c r="AE10" s="674"/>
      <c r="AF10" s="674"/>
      <c r="AG10" s="674"/>
      <c r="AH10" s="674"/>
      <c r="AI10" s="674"/>
      <c r="AJ10" s="674"/>
      <c r="AK10" s="674"/>
      <c r="AL10" s="643">
        <v>3.5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76880</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229</v>
      </c>
      <c r="C11" s="618"/>
      <c r="D11" s="618"/>
      <c r="E11" s="618"/>
      <c r="F11" s="618"/>
      <c r="G11" s="618"/>
      <c r="H11" s="618"/>
      <c r="I11" s="618"/>
      <c r="J11" s="618"/>
      <c r="K11" s="618"/>
      <c r="L11" s="618"/>
      <c r="M11" s="618"/>
      <c r="N11" s="618"/>
      <c r="O11" s="618"/>
      <c r="P11" s="618"/>
      <c r="Q11" s="619"/>
      <c r="R11" s="620">
        <v>10723</v>
      </c>
      <c r="S11" s="621"/>
      <c r="T11" s="621"/>
      <c r="U11" s="621"/>
      <c r="V11" s="621"/>
      <c r="W11" s="621"/>
      <c r="X11" s="621"/>
      <c r="Y11" s="622"/>
      <c r="Z11" s="673">
        <v>0.2</v>
      </c>
      <c r="AA11" s="673"/>
      <c r="AB11" s="673"/>
      <c r="AC11" s="673"/>
      <c r="AD11" s="674">
        <v>10723</v>
      </c>
      <c r="AE11" s="674"/>
      <c r="AF11" s="674"/>
      <c r="AG11" s="674"/>
      <c r="AH11" s="674"/>
      <c r="AI11" s="674"/>
      <c r="AJ11" s="674"/>
      <c r="AK11" s="674"/>
      <c r="AL11" s="643">
        <v>0.4</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906105</v>
      </c>
      <c r="BH11" s="621"/>
      <c r="BI11" s="621"/>
      <c r="BJ11" s="621"/>
      <c r="BK11" s="621"/>
      <c r="BL11" s="621"/>
      <c r="BM11" s="621"/>
      <c r="BN11" s="622"/>
      <c r="BO11" s="673">
        <v>31.9</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84966</v>
      </c>
      <c r="CS11" s="621"/>
      <c r="CT11" s="621"/>
      <c r="CU11" s="621"/>
      <c r="CV11" s="621"/>
      <c r="CW11" s="621"/>
      <c r="CX11" s="621"/>
      <c r="CY11" s="622"/>
      <c r="CZ11" s="673">
        <v>1.9</v>
      </c>
      <c r="DA11" s="673"/>
      <c r="DB11" s="673"/>
      <c r="DC11" s="673"/>
      <c r="DD11" s="626">
        <v>13716</v>
      </c>
      <c r="DE11" s="621"/>
      <c r="DF11" s="621"/>
      <c r="DG11" s="621"/>
      <c r="DH11" s="621"/>
      <c r="DI11" s="621"/>
      <c r="DJ11" s="621"/>
      <c r="DK11" s="621"/>
      <c r="DL11" s="621"/>
      <c r="DM11" s="621"/>
      <c r="DN11" s="621"/>
      <c r="DO11" s="621"/>
      <c r="DP11" s="622"/>
      <c r="DQ11" s="626">
        <v>77146</v>
      </c>
      <c r="DR11" s="621"/>
      <c r="DS11" s="621"/>
      <c r="DT11" s="621"/>
      <c r="DU11" s="621"/>
      <c r="DV11" s="621"/>
      <c r="DW11" s="621"/>
      <c r="DX11" s="621"/>
      <c r="DY11" s="621"/>
      <c r="DZ11" s="621"/>
      <c r="EA11" s="621"/>
      <c r="EB11" s="621"/>
      <c r="EC11" s="656"/>
    </row>
    <row r="12" spans="2:143" ht="11.25" customHeight="1" x14ac:dyDescent="0.2">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1296840</v>
      </c>
      <c r="BH12" s="621"/>
      <c r="BI12" s="621"/>
      <c r="BJ12" s="621"/>
      <c r="BK12" s="621"/>
      <c r="BL12" s="621"/>
      <c r="BM12" s="621"/>
      <c r="BN12" s="622"/>
      <c r="BO12" s="673">
        <v>45.6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445321</v>
      </c>
      <c r="CS12" s="621"/>
      <c r="CT12" s="621"/>
      <c r="CU12" s="621"/>
      <c r="CV12" s="621"/>
      <c r="CW12" s="621"/>
      <c r="CX12" s="621"/>
      <c r="CY12" s="622"/>
      <c r="CZ12" s="673">
        <v>9.8000000000000007</v>
      </c>
      <c r="DA12" s="673"/>
      <c r="DB12" s="673"/>
      <c r="DC12" s="673"/>
      <c r="DD12" s="626">
        <v>7975</v>
      </c>
      <c r="DE12" s="621"/>
      <c r="DF12" s="621"/>
      <c r="DG12" s="621"/>
      <c r="DH12" s="621"/>
      <c r="DI12" s="621"/>
      <c r="DJ12" s="621"/>
      <c r="DK12" s="621"/>
      <c r="DL12" s="621"/>
      <c r="DM12" s="621"/>
      <c r="DN12" s="621"/>
      <c r="DO12" s="621"/>
      <c r="DP12" s="622"/>
      <c r="DQ12" s="626">
        <v>418143</v>
      </c>
      <c r="DR12" s="621"/>
      <c r="DS12" s="621"/>
      <c r="DT12" s="621"/>
      <c r="DU12" s="621"/>
      <c r="DV12" s="621"/>
      <c r="DW12" s="621"/>
      <c r="DX12" s="621"/>
      <c r="DY12" s="621"/>
      <c r="DZ12" s="621"/>
      <c r="EA12" s="621"/>
      <c r="EB12" s="621"/>
      <c r="EC12" s="656"/>
    </row>
    <row r="13" spans="2:143" ht="11.25" customHeight="1" x14ac:dyDescent="0.2">
      <c r="B13" s="617" t="s">
        <v>235</v>
      </c>
      <c r="C13" s="618"/>
      <c r="D13" s="618"/>
      <c r="E13" s="618"/>
      <c r="F13" s="618"/>
      <c r="G13" s="618"/>
      <c r="H13" s="618"/>
      <c r="I13" s="618"/>
      <c r="J13" s="618"/>
      <c r="K13" s="618"/>
      <c r="L13" s="618"/>
      <c r="M13" s="618"/>
      <c r="N13" s="618"/>
      <c r="O13" s="618"/>
      <c r="P13" s="618"/>
      <c r="Q13" s="619"/>
      <c r="R13" s="620">
        <v>5445</v>
      </c>
      <c r="S13" s="621"/>
      <c r="T13" s="621"/>
      <c r="U13" s="621"/>
      <c r="V13" s="621"/>
      <c r="W13" s="621"/>
      <c r="X13" s="621"/>
      <c r="Y13" s="622"/>
      <c r="Z13" s="673">
        <v>0.1</v>
      </c>
      <c r="AA13" s="673"/>
      <c r="AB13" s="673"/>
      <c r="AC13" s="673"/>
      <c r="AD13" s="674">
        <v>5445</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1248723</v>
      </c>
      <c r="BH13" s="621"/>
      <c r="BI13" s="621"/>
      <c r="BJ13" s="621"/>
      <c r="BK13" s="621"/>
      <c r="BL13" s="621"/>
      <c r="BM13" s="621"/>
      <c r="BN13" s="622"/>
      <c r="BO13" s="673">
        <v>43.9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785558</v>
      </c>
      <c r="CS13" s="621"/>
      <c r="CT13" s="621"/>
      <c r="CU13" s="621"/>
      <c r="CV13" s="621"/>
      <c r="CW13" s="621"/>
      <c r="CX13" s="621"/>
      <c r="CY13" s="622"/>
      <c r="CZ13" s="673">
        <v>17.399999999999999</v>
      </c>
      <c r="DA13" s="673"/>
      <c r="DB13" s="673"/>
      <c r="DC13" s="673"/>
      <c r="DD13" s="626">
        <v>251725</v>
      </c>
      <c r="DE13" s="621"/>
      <c r="DF13" s="621"/>
      <c r="DG13" s="621"/>
      <c r="DH13" s="621"/>
      <c r="DI13" s="621"/>
      <c r="DJ13" s="621"/>
      <c r="DK13" s="621"/>
      <c r="DL13" s="621"/>
      <c r="DM13" s="621"/>
      <c r="DN13" s="621"/>
      <c r="DO13" s="621"/>
      <c r="DP13" s="622"/>
      <c r="DQ13" s="626">
        <v>760367</v>
      </c>
      <c r="DR13" s="621"/>
      <c r="DS13" s="621"/>
      <c r="DT13" s="621"/>
      <c r="DU13" s="621"/>
      <c r="DV13" s="621"/>
      <c r="DW13" s="621"/>
      <c r="DX13" s="621"/>
      <c r="DY13" s="621"/>
      <c r="DZ13" s="621"/>
      <c r="EA13" s="621"/>
      <c r="EB13" s="621"/>
      <c r="EC13" s="656"/>
    </row>
    <row r="14" spans="2:143" ht="11.25" customHeight="1" x14ac:dyDescent="0.2">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17548</v>
      </c>
      <c r="BH14" s="621"/>
      <c r="BI14" s="621"/>
      <c r="BJ14" s="621"/>
      <c r="BK14" s="621"/>
      <c r="BL14" s="621"/>
      <c r="BM14" s="621"/>
      <c r="BN14" s="622"/>
      <c r="BO14" s="673">
        <v>0.6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295301</v>
      </c>
      <c r="CS14" s="621"/>
      <c r="CT14" s="621"/>
      <c r="CU14" s="621"/>
      <c r="CV14" s="621"/>
      <c r="CW14" s="621"/>
      <c r="CX14" s="621"/>
      <c r="CY14" s="622"/>
      <c r="CZ14" s="673">
        <v>6.5</v>
      </c>
      <c r="DA14" s="673"/>
      <c r="DB14" s="673"/>
      <c r="DC14" s="673"/>
      <c r="DD14" s="626">
        <v>158678</v>
      </c>
      <c r="DE14" s="621"/>
      <c r="DF14" s="621"/>
      <c r="DG14" s="621"/>
      <c r="DH14" s="621"/>
      <c r="DI14" s="621"/>
      <c r="DJ14" s="621"/>
      <c r="DK14" s="621"/>
      <c r="DL14" s="621"/>
      <c r="DM14" s="621"/>
      <c r="DN14" s="621"/>
      <c r="DO14" s="621"/>
      <c r="DP14" s="622"/>
      <c r="DQ14" s="626">
        <v>287832</v>
      </c>
      <c r="DR14" s="621"/>
      <c r="DS14" s="621"/>
      <c r="DT14" s="621"/>
      <c r="DU14" s="621"/>
      <c r="DV14" s="621"/>
      <c r="DW14" s="621"/>
      <c r="DX14" s="621"/>
      <c r="DY14" s="621"/>
      <c r="DZ14" s="621"/>
      <c r="EA14" s="621"/>
      <c r="EB14" s="621"/>
      <c r="EC14" s="656"/>
    </row>
    <row r="15" spans="2:143" ht="11.25" customHeight="1" x14ac:dyDescent="0.2">
      <c r="B15" s="617" t="s">
        <v>241</v>
      </c>
      <c r="C15" s="618"/>
      <c r="D15" s="618"/>
      <c r="E15" s="618"/>
      <c r="F15" s="618"/>
      <c r="G15" s="618"/>
      <c r="H15" s="618"/>
      <c r="I15" s="618"/>
      <c r="J15" s="618"/>
      <c r="K15" s="618"/>
      <c r="L15" s="618"/>
      <c r="M15" s="618"/>
      <c r="N15" s="618"/>
      <c r="O15" s="618"/>
      <c r="P15" s="618"/>
      <c r="Q15" s="619"/>
      <c r="R15" s="620">
        <v>1647</v>
      </c>
      <c r="S15" s="621"/>
      <c r="T15" s="621"/>
      <c r="U15" s="621"/>
      <c r="V15" s="621"/>
      <c r="W15" s="621"/>
      <c r="X15" s="621"/>
      <c r="Y15" s="622"/>
      <c r="Z15" s="673">
        <v>0</v>
      </c>
      <c r="AA15" s="673"/>
      <c r="AB15" s="673"/>
      <c r="AC15" s="673"/>
      <c r="AD15" s="674">
        <v>1647</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66918</v>
      </c>
      <c r="BH15" s="621"/>
      <c r="BI15" s="621"/>
      <c r="BJ15" s="621"/>
      <c r="BK15" s="621"/>
      <c r="BL15" s="621"/>
      <c r="BM15" s="621"/>
      <c r="BN15" s="622"/>
      <c r="BO15" s="673">
        <v>2.4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462129</v>
      </c>
      <c r="CS15" s="621"/>
      <c r="CT15" s="621"/>
      <c r="CU15" s="621"/>
      <c r="CV15" s="621"/>
      <c r="CW15" s="621"/>
      <c r="CX15" s="621"/>
      <c r="CY15" s="622"/>
      <c r="CZ15" s="673">
        <v>10.199999999999999</v>
      </c>
      <c r="DA15" s="673"/>
      <c r="DB15" s="673"/>
      <c r="DC15" s="673"/>
      <c r="DD15" s="626">
        <v>82667</v>
      </c>
      <c r="DE15" s="621"/>
      <c r="DF15" s="621"/>
      <c r="DG15" s="621"/>
      <c r="DH15" s="621"/>
      <c r="DI15" s="621"/>
      <c r="DJ15" s="621"/>
      <c r="DK15" s="621"/>
      <c r="DL15" s="621"/>
      <c r="DM15" s="621"/>
      <c r="DN15" s="621"/>
      <c r="DO15" s="621"/>
      <c r="DP15" s="622"/>
      <c r="DQ15" s="626">
        <v>433630</v>
      </c>
      <c r="DR15" s="621"/>
      <c r="DS15" s="621"/>
      <c r="DT15" s="621"/>
      <c r="DU15" s="621"/>
      <c r="DV15" s="621"/>
      <c r="DW15" s="621"/>
      <c r="DX15" s="621"/>
      <c r="DY15" s="621"/>
      <c r="DZ15" s="621"/>
      <c r="EA15" s="621"/>
      <c r="EB15" s="621"/>
      <c r="EC15" s="656"/>
    </row>
    <row r="16" spans="2:143" ht="11.25" customHeight="1" x14ac:dyDescent="0.2">
      <c r="B16" s="617" t="s">
        <v>244</v>
      </c>
      <c r="C16" s="618"/>
      <c r="D16" s="618"/>
      <c r="E16" s="618"/>
      <c r="F16" s="618"/>
      <c r="G16" s="618"/>
      <c r="H16" s="618"/>
      <c r="I16" s="618"/>
      <c r="J16" s="618"/>
      <c r="K16" s="618"/>
      <c r="L16" s="618"/>
      <c r="M16" s="618"/>
      <c r="N16" s="618"/>
      <c r="O16" s="618"/>
      <c r="P16" s="618"/>
      <c r="Q16" s="619"/>
      <c r="R16" s="620">
        <v>2952</v>
      </c>
      <c r="S16" s="621"/>
      <c r="T16" s="621"/>
      <c r="U16" s="621"/>
      <c r="V16" s="621"/>
      <c r="W16" s="621"/>
      <c r="X16" s="621"/>
      <c r="Y16" s="622"/>
      <c r="Z16" s="673">
        <v>0.1</v>
      </c>
      <c r="AA16" s="673"/>
      <c r="AB16" s="673"/>
      <c r="AC16" s="673"/>
      <c r="AD16" s="674" t="s">
        <v>112</v>
      </c>
      <c r="AE16" s="674"/>
      <c r="AF16" s="674"/>
      <c r="AG16" s="674"/>
      <c r="AH16" s="674"/>
      <c r="AI16" s="674"/>
      <c r="AJ16" s="674"/>
      <c r="AK16" s="674"/>
      <c r="AL16" s="643" t="s">
        <v>112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2">
      <c r="B17" s="617" t="s">
        <v>247</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130879</v>
      </c>
      <c r="CS17" s="621"/>
      <c r="CT17" s="621"/>
      <c r="CU17" s="621"/>
      <c r="CV17" s="621"/>
      <c r="CW17" s="621"/>
      <c r="CX17" s="621"/>
      <c r="CY17" s="622"/>
      <c r="CZ17" s="673">
        <v>2.9</v>
      </c>
      <c r="DA17" s="673"/>
      <c r="DB17" s="673"/>
      <c r="DC17" s="673"/>
      <c r="DD17" s="626" t="s">
        <v>112</v>
      </c>
      <c r="DE17" s="621"/>
      <c r="DF17" s="621"/>
      <c r="DG17" s="621"/>
      <c r="DH17" s="621"/>
      <c r="DI17" s="621"/>
      <c r="DJ17" s="621"/>
      <c r="DK17" s="621"/>
      <c r="DL17" s="621"/>
      <c r="DM17" s="621"/>
      <c r="DN17" s="621"/>
      <c r="DO17" s="621"/>
      <c r="DP17" s="622"/>
      <c r="DQ17" s="626">
        <v>130879</v>
      </c>
      <c r="DR17" s="621"/>
      <c r="DS17" s="621"/>
      <c r="DT17" s="621"/>
      <c r="DU17" s="621"/>
      <c r="DV17" s="621"/>
      <c r="DW17" s="621"/>
      <c r="DX17" s="621"/>
      <c r="DY17" s="621"/>
      <c r="DZ17" s="621"/>
      <c r="EA17" s="621"/>
      <c r="EB17" s="621"/>
      <c r="EC17" s="656"/>
    </row>
    <row r="18" spans="2:133" ht="11.25" customHeight="1" x14ac:dyDescent="0.2">
      <c r="B18" s="617" t="s">
        <v>250</v>
      </c>
      <c r="C18" s="618"/>
      <c r="D18" s="618"/>
      <c r="E18" s="618"/>
      <c r="F18" s="618"/>
      <c r="G18" s="618"/>
      <c r="H18" s="618"/>
      <c r="I18" s="618"/>
      <c r="J18" s="618"/>
      <c r="K18" s="618"/>
      <c r="L18" s="618"/>
      <c r="M18" s="618"/>
      <c r="N18" s="618"/>
      <c r="O18" s="618"/>
      <c r="P18" s="618"/>
      <c r="Q18" s="619"/>
      <c r="R18" s="620">
        <v>2952</v>
      </c>
      <c r="S18" s="621"/>
      <c r="T18" s="621"/>
      <c r="U18" s="621"/>
      <c r="V18" s="621"/>
      <c r="W18" s="621"/>
      <c r="X18" s="621"/>
      <c r="Y18" s="622"/>
      <c r="Z18" s="673">
        <v>0.1</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109393</v>
      </c>
      <c r="BH19" s="621"/>
      <c r="BI19" s="621"/>
      <c r="BJ19" s="621"/>
      <c r="BK19" s="621"/>
      <c r="BL19" s="621"/>
      <c r="BM19" s="621"/>
      <c r="BN19" s="622"/>
      <c r="BO19" s="673">
        <v>3.8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256</v>
      </c>
      <c r="C20" s="618"/>
      <c r="D20" s="618"/>
      <c r="E20" s="618"/>
      <c r="F20" s="618"/>
      <c r="G20" s="618"/>
      <c r="H20" s="618"/>
      <c r="I20" s="618"/>
      <c r="J20" s="618"/>
      <c r="K20" s="618"/>
      <c r="L20" s="618"/>
      <c r="M20" s="618"/>
      <c r="N20" s="618"/>
      <c r="O20" s="618"/>
      <c r="P20" s="618"/>
      <c r="Q20" s="619"/>
      <c r="R20" s="620">
        <v>2995131</v>
      </c>
      <c r="S20" s="621"/>
      <c r="T20" s="621"/>
      <c r="U20" s="621"/>
      <c r="V20" s="621"/>
      <c r="W20" s="621"/>
      <c r="X20" s="621"/>
      <c r="Y20" s="622"/>
      <c r="Z20" s="673">
        <v>60.9</v>
      </c>
      <c r="AA20" s="673"/>
      <c r="AB20" s="673"/>
      <c r="AC20" s="673"/>
      <c r="AD20" s="674">
        <v>2992179</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109393</v>
      </c>
      <c r="BH20" s="621"/>
      <c r="BI20" s="621"/>
      <c r="BJ20" s="621"/>
      <c r="BK20" s="621"/>
      <c r="BL20" s="621"/>
      <c r="BM20" s="621"/>
      <c r="BN20" s="622"/>
      <c r="BO20" s="673">
        <v>3.8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4521874</v>
      </c>
      <c r="CS20" s="621"/>
      <c r="CT20" s="621"/>
      <c r="CU20" s="621"/>
      <c r="CV20" s="621"/>
      <c r="CW20" s="621"/>
      <c r="CX20" s="621"/>
      <c r="CY20" s="622"/>
      <c r="CZ20" s="673">
        <v>100</v>
      </c>
      <c r="DA20" s="673"/>
      <c r="DB20" s="673"/>
      <c r="DC20" s="673"/>
      <c r="DD20" s="626">
        <v>815280</v>
      </c>
      <c r="DE20" s="621"/>
      <c r="DF20" s="621"/>
      <c r="DG20" s="621"/>
      <c r="DH20" s="621"/>
      <c r="DI20" s="621"/>
      <c r="DJ20" s="621"/>
      <c r="DK20" s="621"/>
      <c r="DL20" s="621"/>
      <c r="DM20" s="621"/>
      <c r="DN20" s="621"/>
      <c r="DO20" s="621"/>
      <c r="DP20" s="622"/>
      <c r="DQ20" s="626">
        <v>3949970</v>
      </c>
      <c r="DR20" s="621"/>
      <c r="DS20" s="621"/>
      <c r="DT20" s="621"/>
      <c r="DU20" s="621"/>
      <c r="DV20" s="621"/>
      <c r="DW20" s="621"/>
      <c r="DX20" s="621"/>
      <c r="DY20" s="621"/>
      <c r="DZ20" s="621"/>
      <c r="EA20" s="621"/>
      <c r="EB20" s="621"/>
      <c r="EC20" s="656"/>
    </row>
    <row r="21" spans="2:133" ht="11.25" customHeight="1" x14ac:dyDescent="0.2">
      <c r="B21" s="617" t="s">
        <v>259</v>
      </c>
      <c r="C21" s="618"/>
      <c r="D21" s="618"/>
      <c r="E21" s="618"/>
      <c r="F21" s="618"/>
      <c r="G21" s="618"/>
      <c r="H21" s="618"/>
      <c r="I21" s="618"/>
      <c r="J21" s="618"/>
      <c r="K21" s="618"/>
      <c r="L21" s="618"/>
      <c r="M21" s="618"/>
      <c r="N21" s="618"/>
      <c r="O21" s="618"/>
      <c r="P21" s="618"/>
      <c r="Q21" s="619"/>
      <c r="R21" s="620">
        <v>881</v>
      </c>
      <c r="S21" s="621"/>
      <c r="T21" s="621"/>
      <c r="U21" s="621"/>
      <c r="V21" s="621"/>
      <c r="W21" s="621"/>
      <c r="X21" s="621"/>
      <c r="Y21" s="622"/>
      <c r="Z21" s="673">
        <v>0</v>
      </c>
      <c r="AA21" s="673"/>
      <c r="AB21" s="673"/>
      <c r="AC21" s="673"/>
      <c r="AD21" s="674">
        <v>881</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109393</v>
      </c>
      <c r="BH21" s="621"/>
      <c r="BI21" s="621"/>
      <c r="BJ21" s="621"/>
      <c r="BK21" s="621"/>
      <c r="BL21" s="621"/>
      <c r="BM21" s="621"/>
      <c r="BN21" s="622"/>
      <c r="BO21" s="673">
        <v>3.8</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261</v>
      </c>
      <c r="C22" s="618"/>
      <c r="D22" s="618"/>
      <c r="E22" s="618"/>
      <c r="F22" s="618"/>
      <c r="G22" s="618"/>
      <c r="H22" s="618"/>
      <c r="I22" s="618"/>
      <c r="J22" s="618"/>
      <c r="K22" s="618"/>
      <c r="L22" s="618"/>
      <c r="M22" s="618"/>
      <c r="N22" s="618"/>
      <c r="O22" s="618"/>
      <c r="P22" s="618"/>
      <c r="Q22" s="619"/>
      <c r="R22" s="620">
        <v>17312</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264</v>
      </c>
      <c r="C23" s="618"/>
      <c r="D23" s="618"/>
      <c r="E23" s="618"/>
      <c r="F23" s="618"/>
      <c r="G23" s="618"/>
      <c r="H23" s="618"/>
      <c r="I23" s="618"/>
      <c r="J23" s="618"/>
      <c r="K23" s="618"/>
      <c r="L23" s="618"/>
      <c r="M23" s="618"/>
      <c r="N23" s="618"/>
      <c r="O23" s="618"/>
      <c r="P23" s="618"/>
      <c r="Q23" s="619"/>
      <c r="R23" s="620">
        <v>55689</v>
      </c>
      <c r="S23" s="621"/>
      <c r="T23" s="621"/>
      <c r="U23" s="621"/>
      <c r="V23" s="621"/>
      <c r="W23" s="621"/>
      <c r="X23" s="621"/>
      <c r="Y23" s="622"/>
      <c r="Z23" s="673">
        <v>1.1000000000000001</v>
      </c>
      <c r="AA23" s="673"/>
      <c r="AB23" s="673"/>
      <c r="AC23" s="673"/>
      <c r="AD23" s="674">
        <v>1117</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2">
      <c r="B24" s="617" t="s">
        <v>271</v>
      </c>
      <c r="C24" s="618"/>
      <c r="D24" s="618"/>
      <c r="E24" s="618"/>
      <c r="F24" s="618"/>
      <c r="G24" s="618"/>
      <c r="H24" s="618"/>
      <c r="I24" s="618"/>
      <c r="J24" s="618"/>
      <c r="K24" s="618"/>
      <c r="L24" s="618"/>
      <c r="M24" s="618"/>
      <c r="N24" s="618"/>
      <c r="O24" s="618"/>
      <c r="P24" s="618"/>
      <c r="Q24" s="619"/>
      <c r="R24" s="620">
        <v>26246</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1152513</v>
      </c>
      <c r="CS24" s="671"/>
      <c r="CT24" s="671"/>
      <c r="CU24" s="671"/>
      <c r="CV24" s="671"/>
      <c r="CW24" s="671"/>
      <c r="CX24" s="671"/>
      <c r="CY24" s="718"/>
      <c r="CZ24" s="722">
        <v>25.5</v>
      </c>
      <c r="DA24" s="723"/>
      <c r="DB24" s="723"/>
      <c r="DC24" s="724"/>
      <c r="DD24" s="717">
        <v>905485</v>
      </c>
      <c r="DE24" s="671"/>
      <c r="DF24" s="671"/>
      <c r="DG24" s="671"/>
      <c r="DH24" s="671"/>
      <c r="DI24" s="671"/>
      <c r="DJ24" s="671"/>
      <c r="DK24" s="718"/>
      <c r="DL24" s="717">
        <v>894421</v>
      </c>
      <c r="DM24" s="671"/>
      <c r="DN24" s="671"/>
      <c r="DO24" s="671"/>
      <c r="DP24" s="671"/>
      <c r="DQ24" s="671"/>
      <c r="DR24" s="671"/>
      <c r="DS24" s="671"/>
      <c r="DT24" s="671"/>
      <c r="DU24" s="671"/>
      <c r="DV24" s="718"/>
      <c r="DW24" s="719">
        <v>29.8</v>
      </c>
      <c r="DX24" s="688"/>
      <c r="DY24" s="688"/>
      <c r="DZ24" s="688"/>
      <c r="EA24" s="688"/>
      <c r="EB24" s="688"/>
      <c r="EC24" s="720"/>
    </row>
    <row r="25" spans="2:133" ht="11.25" customHeight="1" x14ac:dyDescent="0.2">
      <c r="B25" s="617" t="s">
        <v>274</v>
      </c>
      <c r="C25" s="618"/>
      <c r="D25" s="618"/>
      <c r="E25" s="618"/>
      <c r="F25" s="618"/>
      <c r="G25" s="618"/>
      <c r="H25" s="618"/>
      <c r="I25" s="618"/>
      <c r="J25" s="618"/>
      <c r="K25" s="618"/>
      <c r="L25" s="618"/>
      <c r="M25" s="618"/>
      <c r="N25" s="618"/>
      <c r="O25" s="618"/>
      <c r="P25" s="618"/>
      <c r="Q25" s="619"/>
      <c r="R25" s="620">
        <v>536395</v>
      </c>
      <c r="S25" s="621"/>
      <c r="T25" s="621"/>
      <c r="U25" s="621"/>
      <c r="V25" s="621"/>
      <c r="W25" s="621"/>
      <c r="X25" s="621"/>
      <c r="Y25" s="622"/>
      <c r="Z25" s="673">
        <v>10.9</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712453</v>
      </c>
      <c r="CS25" s="639"/>
      <c r="CT25" s="639"/>
      <c r="CU25" s="639"/>
      <c r="CV25" s="639"/>
      <c r="CW25" s="639"/>
      <c r="CX25" s="639"/>
      <c r="CY25" s="640"/>
      <c r="CZ25" s="623">
        <v>15.8</v>
      </c>
      <c r="DA25" s="641"/>
      <c r="DB25" s="641"/>
      <c r="DC25" s="642"/>
      <c r="DD25" s="626">
        <v>672673</v>
      </c>
      <c r="DE25" s="639"/>
      <c r="DF25" s="639"/>
      <c r="DG25" s="639"/>
      <c r="DH25" s="639"/>
      <c r="DI25" s="639"/>
      <c r="DJ25" s="639"/>
      <c r="DK25" s="640"/>
      <c r="DL25" s="626">
        <v>669809</v>
      </c>
      <c r="DM25" s="639"/>
      <c r="DN25" s="639"/>
      <c r="DO25" s="639"/>
      <c r="DP25" s="639"/>
      <c r="DQ25" s="639"/>
      <c r="DR25" s="639"/>
      <c r="DS25" s="639"/>
      <c r="DT25" s="639"/>
      <c r="DU25" s="639"/>
      <c r="DV25" s="640"/>
      <c r="DW25" s="643">
        <v>22.3</v>
      </c>
      <c r="DX25" s="644"/>
      <c r="DY25" s="644"/>
      <c r="DZ25" s="644"/>
      <c r="EA25" s="644"/>
      <c r="EB25" s="644"/>
      <c r="EC25" s="645"/>
    </row>
    <row r="26" spans="2:133" ht="11.25" customHeight="1" x14ac:dyDescent="0.2">
      <c r="B26" s="714" t="s">
        <v>277</v>
      </c>
      <c r="C26" s="715"/>
      <c r="D26" s="715"/>
      <c r="E26" s="715"/>
      <c r="F26" s="715"/>
      <c r="G26" s="715"/>
      <c r="H26" s="715"/>
      <c r="I26" s="715"/>
      <c r="J26" s="715"/>
      <c r="K26" s="715"/>
      <c r="L26" s="715"/>
      <c r="M26" s="715"/>
      <c r="N26" s="715"/>
      <c r="O26" s="715"/>
      <c r="P26" s="715"/>
      <c r="Q26" s="716"/>
      <c r="R26" s="620">
        <v>7200</v>
      </c>
      <c r="S26" s="621"/>
      <c r="T26" s="621"/>
      <c r="U26" s="621"/>
      <c r="V26" s="621"/>
      <c r="W26" s="621"/>
      <c r="X26" s="621"/>
      <c r="Y26" s="622"/>
      <c r="Z26" s="673">
        <v>0.1</v>
      </c>
      <c r="AA26" s="673"/>
      <c r="AB26" s="673"/>
      <c r="AC26" s="673"/>
      <c r="AD26" s="674">
        <v>7200</v>
      </c>
      <c r="AE26" s="674"/>
      <c r="AF26" s="674"/>
      <c r="AG26" s="674"/>
      <c r="AH26" s="674"/>
      <c r="AI26" s="674"/>
      <c r="AJ26" s="674"/>
      <c r="AK26" s="674"/>
      <c r="AL26" s="643">
        <v>0.2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474976</v>
      </c>
      <c r="CS26" s="621"/>
      <c r="CT26" s="621"/>
      <c r="CU26" s="621"/>
      <c r="CV26" s="621"/>
      <c r="CW26" s="621"/>
      <c r="CX26" s="621"/>
      <c r="CY26" s="622"/>
      <c r="CZ26" s="623">
        <v>10.5</v>
      </c>
      <c r="DA26" s="641"/>
      <c r="DB26" s="641"/>
      <c r="DC26" s="642"/>
      <c r="DD26" s="626">
        <v>436878</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2">
      <c r="B27" s="617" t="s">
        <v>280</v>
      </c>
      <c r="C27" s="618"/>
      <c r="D27" s="618"/>
      <c r="E27" s="618"/>
      <c r="F27" s="618"/>
      <c r="G27" s="618"/>
      <c r="H27" s="618"/>
      <c r="I27" s="618"/>
      <c r="J27" s="618"/>
      <c r="K27" s="618"/>
      <c r="L27" s="618"/>
      <c r="M27" s="618"/>
      <c r="N27" s="618"/>
      <c r="O27" s="618"/>
      <c r="P27" s="618"/>
      <c r="Q27" s="619"/>
      <c r="R27" s="620">
        <v>117781</v>
      </c>
      <c r="S27" s="621"/>
      <c r="T27" s="621"/>
      <c r="U27" s="621"/>
      <c r="V27" s="621"/>
      <c r="W27" s="621"/>
      <c r="X27" s="621"/>
      <c r="Y27" s="622"/>
      <c r="Z27" s="673">
        <v>2.4</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2841488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309181</v>
      </c>
      <c r="CS27" s="639"/>
      <c r="CT27" s="639"/>
      <c r="CU27" s="639"/>
      <c r="CV27" s="639"/>
      <c r="CW27" s="639"/>
      <c r="CX27" s="639"/>
      <c r="CY27" s="640"/>
      <c r="CZ27" s="623">
        <v>6.8</v>
      </c>
      <c r="DA27" s="641"/>
      <c r="DB27" s="641"/>
      <c r="DC27" s="642"/>
      <c r="DD27" s="626">
        <v>101933</v>
      </c>
      <c r="DE27" s="639"/>
      <c r="DF27" s="639"/>
      <c r="DG27" s="639"/>
      <c r="DH27" s="639"/>
      <c r="DI27" s="639"/>
      <c r="DJ27" s="639"/>
      <c r="DK27" s="640"/>
      <c r="DL27" s="626">
        <v>93733</v>
      </c>
      <c r="DM27" s="639"/>
      <c r="DN27" s="639"/>
      <c r="DO27" s="639"/>
      <c r="DP27" s="639"/>
      <c r="DQ27" s="639"/>
      <c r="DR27" s="639"/>
      <c r="DS27" s="639"/>
      <c r="DT27" s="639"/>
      <c r="DU27" s="639"/>
      <c r="DV27" s="640"/>
      <c r="DW27" s="643">
        <v>3.1</v>
      </c>
      <c r="DX27" s="644"/>
      <c r="DY27" s="644"/>
      <c r="DZ27" s="644"/>
      <c r="EA27" s="644"/>
      <c r="EB27" s="644"/>
      <c r="EC27" s="645"/>
    </row>
    <row r="28" spans="2:133" ht="11.25" customHeight="1" x14ac:dyDescent="0.2">
      <c r="B28" s="617" t="s">
        <v>283</v>
      </c>
      <c r="C28" s="618"/>
      <c r="D28" s="618"/>
      <c r="E28" s="618"/>
      <c r="F28" s="618"/>
      <c r="G28" s="618"/>
      <c r="H28" s="618"/>
      <c r="I28" s="618"/>
      <c r="J28" s="618"/>
      <c r="K28" s="618"/>
      <c r="L28" s="618"/>
      <c r="M28" s="618"/>
      <c r="N28" s="618"/>
      <c r="O28" s="618"/>
      <c r="P28" s="618"/>
      <c r="Q28" s="619"/>
      <c r="R28" s="620">
        <v>7711</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130879</v>
      </c>
      <c r="CS28" s="621"/>
      <c r="CT28" s="621"/>
      <c r="CU28" s="621"/>
      <c r="CV28" s="621"/>
      <c r="CW28" s="621"/>
      <c r="CX28" s="621"/>
      <c r="CY28" s="622"/>
      <c r="CZ28" s="623">
        <v>2.9</v>
      </c>
      <c r="DA28" s="641"/>
      <c r="DB28" s="641"/>
      <c r="DC28" s="642"/>
      <c r="DD28" s="626">
        <v>130879</v>
      </c>
      <c r="DE28" s="621"/>
      <c r="DF28" s="621"/>
      <c r="DG28" s="621"/>
      <c r="DH28" s="621"/>
      <c r="DI28" s="621"/>
      <c r="DJ28" s="621"/>
      <c r="DK28" s="622"/>
      <c r="DL28" s="626">
        <v>130879</v>
      </c>
      <c r="DM28" s="621"/>
      <c r="DN28" s="621"/>
      <c r="DO28" s="621"/>
      <c r="DP28" s="621"/>
      <c r="DQ28" s="621"/>
      <c r="DR28" s="621"/>
      <c r="DS28" s="621"/>
      <c r="DT28" s="621"/>
      <c r="DU28" s="621"/>
      <c r="DV28" s="622"/>
      <c r="DW28" s="643">
        <v>4.4000000000000004</v>
      </c>
      <c r="DX28" s="644"/>
      <c r="DY28" s="644"/>
      <c r="DZ28" s="644"/>
      <c r="EA28" s="644"/>
      <c r="EB28" s="644"/>
      <c r="EC28" s="645"/>
    </row>
    <row r="29" spans="2:133" ht="11.25" customHeight="1" x14ac:dyDescent="0.2">
      <c r="B29" s="617" t="s">
        <v>285</v>
      </c>
      <c r="C29" s="618"/>
      <c r="D29" s="618"/>
      <c r="E29" s="618"/>
      <c r="F29" s="618"/>
      <c r="G29" s="618"/>
      <c r="H29" s="618"/>
      <c r="I29" s="618"/>
      <c r="J29" s="618"/>
      <c r="K29" s="618"/>
      <c r="L29" s="618"/>
      <c r="M29" s="618"/>
      <c r="N29" s="618"/>
      <c r="O29" s="618"/>
      <c r="P29" s="618"/>
      <c r="Q29" s="619"/>
      <c r="R29" s="620">
        <v>77984</v>
      </c>
      <c r="S29" s="621"/>
      <c r="T29" s="621"/>
      <c r="U29" s="621"/>
      <c r="V29" s="621"/>
      <c r="W29" s="621"/>
      <c r="X29" s="621"/>
      <c r="Y29" s="622"/>
      <c r="Z29" s="673">
        <v>1.6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130879</v>
      </c>
      <c r="CS29" s="639"/>
      <c r="CT29" s="639"/>
      <c r="CU29" s="639"/>
      <c r="CV29" s="639"/>
      <c r="CW29" s="639"/>
      <c r="CX29" s="639"/>
      <c r="CY29" s="640"/>
      <c r="CZ29" s="623">
        <v>2.9</v>
      </c>
      <c r="DA29" s="641"/>
      <c r="DB29" s="641"/>
      <c r="DC29" s="642"/>
      <c r="DD29" s="626">
        <v>130879</v>
      </c>
      <c r="DE29" s="639"/>
      <c r="DF29" s="639"/>
      <c r="DG29" s="639"/>
      <c r="DH29" s="639"/>
      <c r="DI29" s="639"/>
      <c r="DJ29" s="639"/>
      <c r="DK29" s="640"/>
      <c r="DL29" s="626">
        <v>130879</v>
      </c>
      <c r="DM29" s="639"/>
      <c r="DN29" s="639"/>
      <c r="DO29" s="639"/>
      <c r="DP29" s="639"/>
      <c r="DQ29" s="639"/>
      <c r="DR29" s="639"/>
      <c r="DS29" s="639"/>
      <c r="DT29" s="639"/>
      <c r="DU29" s="639"/>
      <c r="DV29" s="640"/>
      <c r="DW29" s="643">
        <v>4.4000000000000004</v>
      </c>
      <c r="DX29" s="644"/>
      <c r="DY29" s="644"/>
      <c r="DZ29" s="644"/>
      <c r="EA29" s="644"/>
      <c r="EB29" s="644"/>
      <c r="EC29" s="645"/>
    </row>
    <row r="30" spans="2:133" ht="11.25" customHeight="1" x14ac:dyDescent="0.2">
      <c r="B30" s="617" t="s">
        <v>289</v>
      </c>
      <c r="C30" s="618"/>
      <c r="D30" s="618"/>
      <c r="E30" s="618"/>
      <c r="F30" s="618"/>
      <c r="G30" s="618"/>
      <c r="H30" s="618"/>
      <c r="I30" s="618"/>
      <c r="J30" s="618"/>
      <c r="K30" s="618"/>
      <c r="L30" s="618"/>
      <c r="M30" s="618"/>
      <c r="N30" s="618"/>
      <c r="O30" s="618"/>
      <c r="P30" s="618"/>
      <c r="Q30" s="619"/>
      <c r="R30" s="620">
        <v>524100</v>
      </c>
      <c r="S30" s="621"/>
      <c r="T30" s="621"/>
      <c r="U30" s="621"/>
      <c r="V30" s="621"/>
      <c r="W30" s="621"/>
      <c r="X30" s="621"/>
      <c r="Y30" s="622"/>
      <c r="Z30" s="673">
        <v>10.6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94.1</v>
      </c>
      <c r="BN30" s="687"/>
      <c r="BO30" s="687"/>
      <c r="BP30" s="687"/>
      <c r="BQ30" s="689"/>
      <c r="BR30" s="686">
        <v>99</v>
      </c>
      <c r="BS30" s="687"/>
      <c r="BT30" s="687"/>
      <c r="BU30" s="687"/>
      <c r="BV30" s="687"/>
      <c r="BW30" s="687"/>
      <c r="BX30" s="688">
        <v>96.3</v>
      </c>
      <c r="BY30" s="687"/>
      <c r="BZ30" s="687"/>
      <c r="CA30" s="687"/>
      <c r="CB30" s="689"/>
      <c r="CD30" s="692"/>
      <c r="CE30" s="693"/>
      <c r="CF30" s="657" t="s">
        <v>292</v>
      </c>
      <c r="CG30" s="654"/>
      <c r="CH30" s="654"/>
      <c r="CI30" s="654"/>
      <c r="CJ30" s="654"/>
      <c r="CK30" s="654"/>
      <c r="CL30" s="654"/>
      <c r="CM30" s="654"/>
      <c r="CN30" s="654"/>
      <c r="CO30" s="654"/>
      <c r="CP30" s="654"/>
      <c r="CQ30" s="655"/>
      <c r="CR30" s="620">
        <v>123308</v>
      </c>
      <c r="CS30" s="621"/>
      <c r="CT30" s="621"/>
      <c r="CU30" s="621"/>
      <c r="CV30" s="621"/>
      <c r="CW30" s="621"/>
      <c r="CX30" s="621"/>
      <c r="CY30" s="622"/>
      <c r="CZ30" s="623">
        <v>2.7</v>
      </c>
      <c r="DA30" s="641"/>
      <c r="DB30" s="641"/>
      <c r="DC30" s="642"/>
      <c r="DD30" s="626">
        <v>123308</v>
      </c>
      <c r="DE30" s="621"/>
      <c r="DF30" s="621"/>
      <c r="DG30" s="621"/>
      <c r="DH30" s="621"/>
      <c r="DI30" s="621"/>
      <c r="DJ30" s="621"/>
      <c r="DK30" s="622"/>
      <c r="DL30" s="626">
        <v>123308</v>
      </c>
      <c r="DM30" s="621"/>
      <c r="DN30" s="621"/>
      <c r="DO30" s="621"/>
      <c r="DP30" s="621"/>
      <c r="DQ30" s="621"/>
      <c r="DR30" s="621"/>
      <c r="DS30" s="621"/>
      <c r="DT30" s="621"/>
      <c r="DU30" s="621"/>
      <c r="DV30" s="622"/>
      <c r="DW30" s="643">
        <v>4.0999999999999996</v>
      </c>
      <c r="DX30" s="644"/>
      <c r="DY30" s="644"/>
      <c r="DZ30" s="644"/>
      <c r="EA30" s="644"/>
      <c r="EB30" s="644"/>
      <c r="EC30" s="645"/>
    </row>
    <row r="31" spans="2:133" ht="11.25" customHeight="1" x14ac:dyDescent="0.2">
      <c r="B31" s="617" t="s">
        <v>293</v>
      </c>
      <c r="C31" s="618"/>
      <c r="D31" s="618"/>
      <c r="E31" s="618"/>
      <c r="F31" s="618"/>
      <c r="G31" s="618"/>
      <c r="H31" s="618"/>
      <c r="I31" s="618"/>
      <c r="J31" s="618"/>
      <c r="K31" s="618"/>
      <c r="L31" s="618"/>
      <c r="M31" s="618"/>
      <c r="N31" s="618"/>
      <c r="O31" s="618"/>
      <c r="P31" s="618"/>
      <c r="Q31" s="619"/>
      <c r="R31" s="620">
        <v>419079</v>
      </c>
      <c r="S31" s="621"/>
      <c r="T31" s="621"/>
      <c r="U31" s="621"/>
      <c r="V31" s="621"/>
      <c r="W31" s="621"/>
      <c r="X31" s="621"/>
      <c r="Y31" s="622"/>
      <c r="Z31" s="673">
        <v>8.5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99.3</v>
      </c>
      <c r="BH31" s="639"/>
      <c r="BI31" s="639"/>
      <c r="BJ31" s="639"/>
      <c r="BK31" s="639"/>
      <c r="BL31" s="639"/>
      <c r="BM31" s="675">
        <v>97.2</v>
      </c>
      <c r="BN31" s="685"/>
      <c r="BO31" s="685"/>
      <c r="BP31" s="685"/>
      <c r="BQ31" s="649"/>
      <c r="BR31" s="684">
        <v>99.7</v>
      </c>
      <c r="BS31" s="639"/>
      <c r="BT31" s="639"/>
      <c r="BU31" s="639"/>
      <c r="BV31" s="639"/>
      <c r="BW31" s="639"/>
      <c r="BX31" s="675">
        <v>98.8</v>
      </c>
      <c r="BY31" s="685"/>
      <c r="BZ31" s="685"/>
      <c r="CA31" s="685"/>
      <c r="CB31" s="649"/>
      <c r="CD31" s="692"/>
      <c r="CE31" s="693"/>
      <c r="CF31" s="657" t="s">
        <v>296</v>
      </c>
      <c r="CG31" s="654"/>
      <c r="CH31" s="654"/>
      <c r="CI31" s="654"/>
      <c r="CJ31" s="654"/>
      <c r="CK31" s="654"/>
      <c r="CL31" s="654"/>
      <c r="CM31" s="654"/>
      <c r="CN31" s="654"/>
      <c r="CO31" s="654"/>
      <c r="CP31" s="654"/>
      <c r="CQ31" s="655"/>
      <c r="CR31" s="620">
        <v>7571</v>
      </c>
      <c r="CS31" s="639"/>
      <c r="CT31" s="639"/>
      <c r="CU31" s="639"/>
      <c r="CV31" s="639"/>
      <c r="CW31" s="639"/>
      <c r="CX31" s="639"/>
      <c r="CY31" s="640"/>
      <c r="CZ31" s="623">
        <v>0.2</v>
      </c>
      <c r="DA31" s="641"/>
      <c r="DB31" s="641"/>
      <c r="DC31" s="642"/>
      <c r="DD31" s="626">
        <v>7571</v>
      </c>
      <c r="DE31" s="639"/>
      <c r="DF31" s="639"/>
      <c r="DG31" s="639"/>
      <c r="DH31" s="639"/>
      <c r="DI31" s="639"/>
      <c r="DJ31" s="639"/>
      <c r="DK31" s="640"/>
      <c r="DL31" s="626">
        <v>7571</v>
      </c>
      <c r="DM31" s="639"/>
      <c r="DN31" s="639"/>
      <c r="DO31" s="639"/>
      <c r="DP31" s="639"/>
      <c r="DQ31" s="639"/>
      <c r="DR31" s="639"/>
      <c r="DS31" s="639"/>
      <c r="DT31" s="639"/>
      <c r="DU31" s="639"/>
      <c r="DV31" s="640"/>
      <c r="DW31" s="643">
        <v>0.3</v>
      </c>
      <c r="DX31" s="644"/>
      <c r="DY31" s="644"/>
      <c r="DZ31" s="644"/>
      <c r="EA31" s="644"/>
      <c r="EB31" s="644"/>
      <c r="EC31" s="645"/>
    </row>
    <row r="32" spans="2:133" ht="11.25" customHeight="1" x14ac:dyDescent="0.2">
      <c r="B32" s="617" t="s">
        <v>297</v>
      </c>
      <c r="C32" s="618"/>
      <c r="D32" s="618"/>
      <c r="E32" s="618"/>
      <c r="F32" s="618"/>
      <c r="G32" s="618"/>
      <c r="H32" s="618"/>
      <c r="I32" s="618"/>
      <c r="J32" s="618"/>
      <c r="K32" s="618"/>
      <c r="L32" s="618"/>
      <c r="M32" s="618"/>
      <c r="N32" s="618"/>
      <c r="O32" s="618"/>
      <c r="P32" s="618"/>
      <c r="Q32" s="619"/>
      <c r="R32" s="620">
        <v>135903</v>
      </c>
      <c r="S32" s="621"/>
      <c r="T32" s="621"/>
      <c r="U32" s="621"/>
      <c r="V32" s="621"/>
      <c r="W32" s="621"/>
      <c r="X32" s="621"/>
      <c r="Y32" s="622"/>
      <c r="Z32" s="673">
        <v>2.8</v>
      </c>
      <c r="AA32" s="673"/>
      <c r="AB32" s="673"/>
      <c r="AC32" s="673"/>
      <c r="AD32" s="674">
        <v>182</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97.5</v>
      </c>
      <c r="BH32" s="605"/>
      <c r="BI32" s="605"/>
      <c r="BJ32" s="605"/>
      <c r="BK32" s="605"/>
      <c r="BL32" s="605"/>
      <c r="BM32" s="668">
        <v>90.2</v>
      </c>
      <c r="BN32" s="605"/>
      <c r="BO32" s="605"/>
      <c r="BP32" s="605"/>
      <c r="BQ32" s="662"/>
      <c r="BR32" s="683">
        <v>97.3</v>
      </c>
      <c r="BS32" s="605"/>
      <c r="BT32" s="605"/>
      <c r="BU32" s="605"/>
      <c r="BV32" s="605"/>
      <c r="BW32" s="605"/>
      <c r="BX32" s="668">
        <v>89.8</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300</v>
      </c>
      <c r="C33" s="618"/>
      <c r="D33" s="618"/>
      <c r="E33" s="618"/>
      <c r="F33" s="618"/>
      <c r="G33" s="618"/>
      <c r="H33" s="618"/>
      <c r="I33" s="618"/>
      <c r="J33" s="618"/>
      <c r="K33" s="618"/>
      <c r="L33" s="618"/>
      <c r="M33" s="618"/>
      <c r="N33" s="618"/>
      <c r="O33" s="618"/>
      <c r="P33" s="618"/>
      <c r="Q33" s="619"/>
      <c r="R33" s="620" t="s">
        <v>112</v>
      </c>
      <c r="S33" s="621"/>
      <c r="T33" s="621"/>
      <c r="U33" s="621"/>
      <c r="V33" s="621"/>
      <c r="W33" s="621"/>
      <c r="X33" s="621"/>
      <c r="Y33" s="622"/>
      <c r="Z33" s="673" t="s">
        <v>112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2554081</v>
      </c>
      <c r="CS33" s="639"/>
      <c r="CT33" s="639"/>
      <c r="CU33" s="639"/>
      <c r="CV33" s="639"/>
      <c r="CW33" s="639"/>
      <c r="CX33" s="639"/>
      <c r="CY33" s="640"/>
      <c r="CZ33" s="623">
        <v>56.5</v>
      </c>
      <c r="DA33" s="641"/>
      <c r="DB33" s="641"/>
      <c r="DC33" s="642"/>
      <c r="DD33" s="626">
        <v>2326092</v>
      </c>
      <c r="DE33" s="639"/>
      <c r="DF33" s="639"/>
      <c r="DG33" s="639"/>
      <c r="DH33" s="639"/>
      <c r="DI33" s="639"/>
      <c r="DJ33" s="639"/>
      <c r="DK33" s="640"/>
      <c r="DL33" s="626">
        <v>1391204</v>
      </c>
      <c r="DM33" s="639"/>
      <c r="DN33" s="639"/>
      <c r="DO33" s="639"/>
      <c r="DP33" s="639"/>
      <c r="DQ33" s="639"/>
      <c r="DR33" s="639"/>
      <c r="DS33" s="639"/>
      <c r="DT33" s="639"/>
      <c r="DU33" s="639"/>
      <c r="DV33" s="640"/>
      <c r="DW33" s="643">
        <v>46.3</v>
      </c>
      <c r="DX33" s="644"/>
      <c r="DY33" s="644"/>
      <c r="DZ33" s="644"/>
      <c r="EA33" s="644"/>
      <c r="EB33" s="644"/>
      <c r="EC33" s="645"/>
    </row>
    <row r="34" spans="2:133" ht="11.25" customHeight="1" x14ac:dyDescent="0.2">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1255611</v>
      </c>
      <c r="CS34" s="621"/>
      <c r="CT34" s="621"/>
      <c r="CU34" s="621"/>
      <c r="CV34" s="621"/>
      <c r="CW34" s="621"/>
      <c r="CX34" s="621"/>
      <c r="CY34" s="622"/>
      <c r="CZ34" s="623">
        <v>27.8</v>
      </c>
      <c r="DA34" s="641"/>
      <c r="DB34" s="641"/>
      <c r="DC34" s="642"/>
      <c r="DD34" s="626">
        <v>1078108</v>
      </c>
      <c r="DE34" s="621"/>
      <c r="DF34" s="621"/>
      <c r="DG34" s="621"/>
      <c r="DH34" s="621"/>
      <c r="DI34" s="621"/>
      <c r="DJ34" s="621"/>
      <c r="DK34" s="622"/>
      <c r="DL34" s="626">
        <v>869321</v>
      </c>
      <c r="DM34" s="621"/>
      <c r="DN34" s="621"/>
      <c r="DO34" s="621"/>
      <c r="DP34" s="621"/>
      <c r="DQ34" s="621"/>
      <c r="DR34" s="621"/>
      <c r="DS34" s="621"/>
      <c r="DT34" s="621"/>
      <c r="DU34" s="621"/>
      <c r="DV34" s="622"/>
      <c r="DW34" s="643">
        <v>29</v>
      </c>
      <c r="DX34" s="644"/>
      <c r="DY34" s="644"/>
      <c r="DZ34" s="644"/>
      <c r="EA34" s="644"/>
      <c r="EB34" s="644"/>
      <c r="EC34" s="645"/>
    </row>
    <row r="35" spans="2:133" ht="11.25" customHeight="1" x14ac:dyDescent="0.2">
      <c r="B35" s="617" t="s">
        <v>306</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819038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18141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22113</v>
      </c>
      <c r="CS35" s="639"/>
      <c r="CT35" s="639"/>
      <c r="CU35" s="639"/>
      <c r="CV35" s="639"/>
      <c r="CW35" s="639"/>
      <c r="CX35" s="639"/>
      <c r="CY35" s="640"/>
      <c r="CZ35" s="623">
        <v>0.5</v>
      </c>
      <c r="DA35" s="641"/>
      <c r="DB35" s="641"/>
      <c r="DC35" s="642"/>
      <c r="DD35" s="626">
        <v>21579</v>
      </c>
      <c r="DE35" s="639"/>
      <c r="DF35" s="639"/>
      <c r="DG35" s="639"/>
      <c r="DH35" s="639"/>
      <c r="DI35" s="639"/>
      <c r="DJ35" s="639"/>
      <c r="DK35" s="640"/>
      <c r="DL35" s="626">
        <v>20903</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2">
      <c r="B36" s="601" t="s">
        <v>310</v>
      </c>
      <c r="C36" s="602"/>
      <c r="D36" s="602"/>
      <c r="E36" s="602"/>
      <c r="F36" s="602"/>
      <c r="G36" s="602"/>
      <c r="H36" s="602"/>
      <c r="I36" s="602"/>
      <c r="J36" s="602"/>
      <c r="K36" s="602"/>
      <c r="L36" s="602"/>
      <c r="M36" s="602"/>
      <c r="N36" s="602"/>
      <c r="O36" s="602"/>
      <c r="P36" s="602"/>
      <c r="Q36" s="603"/>
      <c r="R36" s="604">
        <v>4921412</v>
      </c>
      <c r="S36" s="661"/>
      <c r="T36" s="661"/>
      <c r="U36" s="661"/>
      <c r="V36" s="661"/>
      <c r="W36" s="661"/>
      <c r="X36" s="661"/>
      <c r="Y36" s="664"/>
      <c r="Z36" s="665">
        <v>100</v>
      </c>
      <c r="AA36" s="665"/>
      <c r="AB36" s="665"/>
      <c r="AC36" s="665"/>
      <c r="AD36" s="666">
        <v>3001559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399100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-69032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394907</v>
      </c>
      <c r="CS36" s="621"/>
      <c r="CT36" s="621"/>
      <c r="CU36" s="621"/>
      <c r="CV36" s="621"/>
      <c r="CW36" s="621"/>
      <c r="CX36" s="621"/>
      <c r="CY36" s="622"/>
      <c r="CZ36" s="623">
        <v>8.6999999999999993</v>
      </c>
      <c r="DA36" s="641"/>
      <c r="DB36" s="641"/>
      <c r="DC36" s="642"/>
      <c r="DD36" s="626">
        <v>373480</v>
      </c>
      <c r="DE36" s="621"/>
      <c r="DF36" s="621"/>
      <c r="DG36" s="621"/>
      <c r="DH36" s="621"/>
      <c r="DI36" s="621"/>
      <c r="DJ36" s="621"/>
      <c r="DK36" s="622"/>
      <c r="DL36" s="626">
        <v>315303</v>
      </c>
      <c r="DM36" s="621"/>
      <c r="DN36" s="621"/>
      <c r="DO36" s="621"/>
      <c r="DP36" s="621"/>
      <c r="DQ36" s="621"/>
      <c r="DR36" s="621"/>
      <c r="DS36" s="621"/>
      <c r="DT36" s="621"/>
      <c r="DU36" s="621"/>
      <c r="DV36" s="622"/>
      <c r="DW36" s="643">
        <v>10.5</v>
      </c>
      <c r="DX36" s="644"/>
      <c r="DY36" s="644"/>
      <c r="DZ36" s="644"/>
      <c r="EA36" s="644"/>
      <c r="EB36" s="644"/>
      <c r="EC36" s="645"/>
    </row>
    <row r="37" spans="2:133" ht="11.25" customHeight="1" x14ac:dyDescent="0.2">
      <c r="AQ37" s="646" t="s">
        <v>314</v>
      </c>
      <c r="AR37" s="647"/>
      <c r="AS37" s="647"/>
      <c r="AT37" s="647"/>
      <c r="AU37" s="647"/>
      <c r="AV37" s="647"/>
      <c r="AW37" s="647"/>
      <c r="AX37" s="647"/>
      <c r="AY37" s="648"/>
      <c r="AZ37" s="620">
        <v>118575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1099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123751</v>
      </c>
      <c r="CS37" s="639"/>
      <c r="CT37" s="639"/>
      <c r="CU37" s="639"/>
      <c r="CV37" s="639"/>
      <c r="CW37" s="639"/>
      <c r="CX37" s="639"/>
      <c r="CY37" s="640"/>
      <c r="CZ37" s="623">
        <v>2.7</v>
      </c>
      <c r="DA37" s="641"/>
      <c r="DB37" s="641"/>
      <c r="DC37" s="642"/>
      <c r="DD37" s="626">
        <v>123751</v>
      </c>
      <c r="DE37" s="639"/>
      <c r="DF37" s="639"/>
      <c r="DG37" s="639"/>
      <c r="DH37" s="639"/>
      <c r="DI37" s="639"/>
      <c r="DJ37" s="639"/>
      <c r="DK37" s="640"/>
      <c r="DL37" s="626">
        <v>123751</v>
      </c>
      <c r="DM37" s="639"/>
      <c r="DN37" s="639"/>
      <c r="DO37" s="639"/>
      <c r="DP37" s="639"/>
      <c r="DQ37" s="639"/>
      <c r="DR37" s="639"/>
      <c r="DS37" s="639"/>
      <c r="DT37" s="639"/>
      <c r="DU37" s="639"/>
      <c r="DV37" s="640"/>
      <c r="DW37" s="643">
        <v>4.0999999999999996</v>
      </c>
      <c r="DX37" s="644"/>
      <c r="DY37" s="644"/>
      <c r="DZ37" s="644"/>
      <c r="EA37" s="644"/>
      <c r="EB37" s="644"/>
      <c r="EC37" s="645"/>
    </row>
    <row r="38" spans="2:133" ht="11.25" customHeight="1" x14ac:dyDescent="0.2">
      <c r="AQ38" s="646" t="s">
        <v>317</v>
      </c>
      <c r="AR38" s="647"/>
      <c r="AS38" s="647"/>
      <c r="AT38" s="647"/>
      <c r="AU38" s="647"/>
      <c r="AV38" s="647"/>
      <c r="AW38" s="647"/>
      <c r="AX38" s="647"/>
      <c r="AY38" s="648"/>
      <c r="AZ38" s="620">
        <v>63563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2078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819038</v>
      </c>
      <c r="CS38" s="621"/>
      <c r="CT38" s="621"/>
      <c r="CU38" s="621"/>
      <c r="CV38" s="621"/>
      <c r="CW38" s="621"/>
      <c r="CX38" s="621"/>
      <c r="CY38" s="622"/>
      <c r="CZ38" s="623">
        <v>18.100000000000001</v>
      </c>
      <c r="DA38" s="641"/>
      <c r="DB38" s="641"/>
      <c r="DC38" s="642"/>
      <c r="DD38" s="626">
        <v>792525</v>
      </c>
      <c r="DE38" s="621"/>
      <c r="DF38" s="621"/>
      <c r="DG38" s="621"/>
      <c r="DH38" s="621"/>
      <c r="DI38" s="621"/>
      <c r="DJ38" s="621"/>
      <c r="DK38" s="622"/>
      <c r="DL38" s="626">
        <v>185477</v>
      </c>
      <c r="DM38" s="621"/>
      <c r="DN38" s="621"/>
      <c r="DO38" s="621"/>
      <c r="DP38" s="621"/>
      <c r="DQ38" s="621"/>
      <c r="DR38" s="621"/>
      <c r="DS38" s="621"/>
      <c r="DT38" s="621"/>
      <c r="DU38" s="621"/>
      <c r="DV38" s="622"/>
      <c r="DW38" s="643">
        <v>6.2</v>
      </c>
      <c r="DX38" s="644"/>
      <c r="DY38" s="644"/>
      <c r="DZ38" s="644"/>
      <c r="EA38" s="644"/>
      <c r="EB38" s="644"/>
      <c r="EC38" s="645"/>
    </row>
    <row r="39" spans="2:133" ht="11.25" customHeight="1" x14ac:dyDescent="0.2">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62212</v>
      </c>
      <c r="CS39" s="639"/>
      <c r="CT39" s="639"/>
      <c r="CU39" s="639"/>
      <c r="CV39" s="639"/>
      <c r="CW39" s="639"/>
      <c r="CX39" s="639"/>
      <c r="CY39" s="640"/>
      <c r="CZ39" s="623">
        <v>1.4</v>
      </c>
      <c r="DA39" s="641"/>
      <c r="DB39" s="641"/>
      <c r="DC39" s="642"/>
      <c r="DD39" s="626">
        <v>60200</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115026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200</v>
      </c>
      <c r="CS40" s="621"/>
      <c r="CT40" s="621"/>
      <c r="CU40" s="621"/>
      <c r="CV40" s="621"/>
      <c r="CW40" s="621"/>
      <c r="CX40" s="621"/>
      <c r="CY40" s="622"/>
      <c r="CZ40" s="623">
        <v>0</v>
      </c>
      <c r="DA40" s="641"/>
      <c r="DB40" s="641"/>
      <c r="DC40" s="642"/>
      <c r="DD40" s="626">
        <v>200</v>
      </c>
      <c r="DE40" s="621"/>
      <c r="DF40" s="621"/>
      <c r="DG40" s="621"/>
      <c r="DH40" s="621"/>
      <c r="DI40" s="621"/>
      <c r="DJ40" s="621"/>
      <c r="DK40" s="622"/>
      <c r="DL40" s="626">
        <v>200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122774</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815280</v>
      </c>
      <c r="CS42" s="621"/>
      <c r="CT42" s="621"/>
      <c r="CU42" s="621"/>
      <c r="CV42" s="621"/>
      <c r="CW42" s="621"/>
      <c r="CX42" s="621"/>
      <c r="CY42" s="622"/>
      <c r="CZ42" s="623">
        <v>18</v>
      </c>
      <c r="DA42" s="624"/>
      <c r="DB42" s="624"/>
      <c r="DC42" s="625"/>
      <c r="DD42" s="626">
        <v>718393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31098</v>
      </c>
      <c r="CS43" s="639"/>
      <c r="CT43" s="639"/>
      <c r="CU43" s="639"/>
      <c r="CV43" s="639"/>
      <c r="CW43" s="639"/>
      <c r="CX43" s="639"/>
      <c r="CY43" s="640"/>
      <c r="CZ43" s="623">
        <v>0.7</v>
      </c>
      <c r="DA43" s="641"/>
      <c r="DB43" s="641"/>
      <c r="DC43" s="642"/>
      <c r="DD43" s="626">
        <v>31098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336</v>
      </c>
      <c r="CD44" s="633" t="s">
        <v>288</v>
      </c>
      <c r="CE44" s="634"/>
      <c r="CF44" s="617" t="s">
        <v>337</v>
      </c>
      <c r="CG44" s="618"/>
      <c r="CH44" s="618"/>
      <c r="CI44" s="618"/>
      <c r="CJ44" s="618"/>
      <c r="CK44" s="618"/>
      <c r="CL44" s="618"/>
      <c r="CM44" s="618"/>
      <c r="CN44" s="618"/>
      <c r="CO44" s="618"/>
      <c r="CP44" s="618"/>
      <c r="CQ44" s="619"/>
      <c r="CR44" s="620">
        <v>815280</v>
      </c>
      <c r="CS44" s="621"/>
      <c r="CT44" s="621"/>
      <c r="CU44" s="621"/>
      <c r="CV44" s="621"/>
      <c r="CW44" s="621"/>
      <c r="CX44" s="621"/>
      <c r="CY44" s="622"/>
      <c r="CZ44" s="623">
        <v>18</v>
      </c>
      <c r="DA44" s="624"/>
      <c r="DB44" s="624"/>
      <c r="DC44" s="625"/>
      <c r="DD44" s="626">
        <v>718393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338</v>
      </c>
      <c r="CG45" s="618"/>
      <c r="CH45" s="618"/>
      <c r="CI45" s="618"/>
      <c r="CJ45" s="618"/>
      <c r="CK45" s="618"/>
      <c r="CL45" s="618"/>
      <c r="CM45" s="618"/>
      <c r="CN45" s="618"/>
      <c r="CO45" s="618"/>
      <c r="CP45" s="618"/>
      <c r="CQ45" s="619"/>
      <c r="CR45" s="620">
        <v>308983</v>
      </c>
      <c r="CS45" s="639"/>
      <c r="CT45" s="639"/>
      <c r="CU45" s="639"/>
      <c r="CV45" s="639"/>
      <c r="CW45" s="639"/>
      <c r="CX45" s="639"/>
      <c r="CY45" s="640"/>
      <c r="CZ45" s="623">
        <v>6.8</v>
      </c>
      <c r="DA45" s="641"/>
      <c r="DB45" s="641"/>
      <c r="DC45" s="642"/>
      <c r="DD45" s="626">
        <v>235253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339</v>
      </c>
      <c r="CG46" s="618"/>
      <c r="CH46" s="618"/>
      <c r="CI46" s="618"/>
      <c r="CJ46" s="618"/>
      <c r="CK46" s="618"/>
      <c r="CL46" s="618"/>
      <c r="CM46" s="618"/>
      <c r="CN46" s="618"/>
      <c r="CO46" s="618"/>
      <c r="CP46" s="618"/>
      <c r="CQ46" s="619"/>
      <c r="CR46" s="620">
        <v>506297</v>
      </c>
      <c r="CS46" s="621"/>
      <c r="CT46" s="621"/>
      <c r="CU46" s="621"/>
      <c r="CV46" s="621"/>
      <c r="CW46" s="621"/>
      <c r="CX46" s="621"/>
      <c r="CY46" s="622"/>
      <c r="CZ46" s="623">
        <v>11.2</v>
      </c>
      <c r="DA46" s="624"/>
      <c r="DB46" s="624"/>
      <c r="DC46" s="625"/>
      <c r="DD46" s="626">
        <v>483140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1" x14ac:dyDescent="0.2">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342</v>
      </c>
      <c r="CE49" s="602"/>
      <c r="CF49" s="602"/>
      <c r="CG49" s="602"/>
      <c r="CH49" s="602"/>
      <c r="CI49" s="602"/>
      <c r="CJ49" s="602"/>
      <c r="CK49" s="602"/>
      <c r="CL49" s="602"/>
      <c r="CM49" s="602"/>
      <c r="CN49" s="602"/>
      <c r="CO49" s="602"/>
      <c r="CP49" s="602"/>
      <c r="CQ49" s="603"/>
      <c r="CR49" s="604">
        <v>4521874</v>
      </c>
      <c r="CS49" s="605"/>
      <c r="CT49" s="605"/>
      <c r="CU49" s="605"/>
      <c r="CV49" s="605"/>
      <c r="CW49" s="605"/>
      <c r="CX49" s="605"/>
      <c r="CY49" s="606"/>
      <c r="CZ49" s="607">
        <v>100</v>
      </c>
      <c r="DA49" s="608"/>
      <c r="DB49" s="608"/>
      <c r="DC49" s="609"/>
      <c r="DD49" s="610">
        <v>3949970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1" hidden="1" x14ac:dyDescent="0.2"/>
    <row r="51" spans="82:133" ht="11"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5" zoomScaleNormal="75" zoomScaleSheetLayoutView="70" workbookViewId="0"/>
  </sheetViews>
  <sheetFormatPr defaultColWidth="0" defaultRowHeight="13" zeroHeight="1" x14ac:dyDescent="0.2"/>
  <cols>
    <col min="1" max="130" width="2.7265625" style="242" customWidth="1"/>
    <col min="131" max="131" width="1.63281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365</v>
      </c>
      <c r="C7" s="1080"/>
      <c r="D7" s="1080"/>
      <c r="E7" s="1080"/>
      <c r="F7" s="1080"/>
      <c r="G7" s="1080"/>
      <c r="H7" s="1080"/>
      <c r="I7" s="1080"/>
      <c r="J7" s="1080"/>
      <c r="K7" s="1080"/>
      <c r="L7" s="1080"/>
      <c r="M7" s="1080"/>
      <c r="N7" s="1080"/>
      <c r="O7" s="1080"/>
      <c r="P7" s="1081"/>
      <c r="Q7" s="1133">
        <v>4921</v>
      </c>
      <c r="R7" s="1134"/>
      <c r="S7" s="1134"/>
      <c r="T7" s="1134"/>
      <c r="U7" s="1134"/>
      <c r="V7" s="1134">
        <v>4522</v>
      </c>
      <c r="W7" s="1134"/>
      <c r="X7" s="1134"/>
      <c r="Y7" s="1134"/>
      <c r="Z7" s="1134"/>
      <c r="AA7" s="1134">
        <v>400</v>
      </c>
      <c r="AB7" s="1134"/>
      <c r="AC7" s="1134"/>
      <c r="AD7" s="1134"/>
      <c r="AE7" s="1135"/>
      <c r="AF7" s="1136">
        <v>300</v>
      </c>
      <c r="AG7" s="1137"/>
      <c r="AH7" s="1137"/>
      <c r="AI7" s="1137"/>
      <c r="AJ7" s="1138"/>
      <c r="AK7" s="1120" t="s">
        <v>536</v>
      </c>
      <c r="AL7" s="1121"/>
      <c r="AM7" s="1121"/>
      <c r="AN7" s="1121"/>
      <c r="AO7" s="1121"/>
      <c r="AP7" s="1121">
        <v>490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11</v>
      </c>
      <c r="CI7" s="1118"/>
      <c r="CJ7" s="1118"/>
      <c r="CK7" s="1118"/>
      <c r="CL7" s="1119"/>
      <c r="CM7" s="1117">
        <v>91</v>
      </c>
      <c r="CN7" s="1118"/>
      <c r="CO7" s="1118"/>
      <c r="CP7" s="1118"/>
      <c r="CQ7" s="1119"/>
      <c r="CR7" s="1117">
        <v>50</v>
      </c>
      <c r="CS7" s="1118"/>
      <c r="CT7" s="1118"/>
      <c r="CU7" s="1118"/>
      <c r="CV7" s="1119"/>
      <c r="CW7" s="1117" t="s">
        <v>535</v>
      </c>
      <c r="CX7" s="1118"/>
      <c r="CY7" s="1118"/>
      <c r="CZ7" s="1118"/>
      <c r="DA7" s="1119"/>
      <c r="DB7" s="1117" t="s">
        <v>535</v>
      </c>
      <c r="DC7" s="1118"/>
      <c r="DD7" s="1118"/>
      <c r="DE7" s="1118"/>
      <c r="DF7" s="1119"/>
      <c r="DG7" s="1117" t="s">
        <v>535</v>
      </c>
      <c r="DH7" s="1118"/>
      <c r="DI7" s="1118"/>
      <c r="DJ7" s="1118"/>
      <c r="DK7" s="1119"/>
      <c r="DL7" s="1117" t="s">
        <v>535</v>
      </c>
      <c r="DM7" s="1118"/>
      <c r="DN7" s="1118"/>
      <c r="DO7" s="1118"/>
      <c r="DP7" s="1119"/>
      <c r="DQ7" s="1117" t="s">
        <v>535</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367</v>
      </c>
      <c r="B23" s="973" t="s">
        <v>368</v>
      </c>
      <c r="C23" s="974"/>
      <c r="D23" s="974"/>
      <c r="E23" s="974"/>
      <c r="F23" s="974"/>
      <c r="G23" s="974"/>
      <c r="H23" s="974"/>
      <c r="I23" s="974"/>
      <c r="J23" s="974"/>
      <c r="K23" s="974"/>
      <c r="L23" s="974"/>
      <c r="M23" s="974"/>
      <c r="N23" s="974"/>
      <c r="O23" s="974"/>
      <c r="P23" s="975"/>
      <c r="Q23" s="1097">
        <v>4921</v>
      </c>
      <c r="R23" s="1098"/>
      <c r="S23" s="1098"/>
      <c r="T23" s="1098"/>
      <c r="U23" s="1098"/>
      <c r="V23" s="1098">
        <v>4522</v>
      </c>
      <c r="W23" s="1098"/>
      <c r="X23" s="1098"/>
      <c r="Y23" s="1098"/>
      <c r="Z23" s="1098"/>
      <c r="AA23" s="1098">
        <v>400</v>
      </c>
      <c r="AB23" s="1098"/>
      <c r="AC23" s="1098"/>
      <c r="AD23" s="1098"/>
      <c r="AE23" s="1099"/>
      <c r="AF23" s="1100">
        <v>300</v>
      </c>
      <c r="AG23" s="1098"/>
      <c r="AH23" s="1098"/>
      <c r="AI23" s="1098"/>
      <c r="AJ23" s="1101"/>
      <c r="AK23" s="1102"/>
      <c r="AL23" s="1103"/>
      <c r="AM23" s="1103"/>
      <c r="AN23" s="1103"/>
      <c r="AO23" s="1103"/>
      <c r="AP23" s="1098">
        <v>490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379</v>
      </c>
      <c r="C28" s="1080"/>
      <c r="D28" s="1080"/>
      <c r="E28" s="1080"/>
      <c r="F28" s="1080"/>
      <c r="G28" s="1080"/>
      <c r="H28" s="1080"/>
      <c r="I28" s="1080"/>
      <c r="J28" s="1080"/>
      <c r="K28" s="1080"/>
      <c r="L28" s="1080"/>
      <c r="M28" s="1080"/>
      <c r="N28" s="1080"/>
      <c r="O28" s="1080"/>
      <c r="P28" s="1081"/>
      <c r="Q28" s="1082">
        <v>1054</v>
      </c>
      <c r="R28" s="1083"/>
      <c r="S28" s="1083"/>
      <c r="T28" s="1083"/>
      <c r="U28" s="1083"/>
      <c r="V28" s="1083">
        <v>1036</v>
      </c>
      <c r="W28" s="1083"/>
      <c r="X28" s="1083"/>
      <c r="Y28" s="1083"/>
      <c r="Z28" s="1083"/>
      <c r="AA28" s="1083">
        <v>18</v>
      </c>
      <c r="AB28" s="1083"/>
      <c r="AC28" s="1083"/>
      <c r="AD28" s="1083"/>
      <c r="AE28" s="1084"/>
      <c r="AF28" s="1085">
        <v>18</v>
      </c>
      <c r="AG28" s="1083"/>
      <c r="AH28" s="1083"/>
      <c r="AI28" s="1083"/>
      <c r="AJ28" s="1086"/>
      <c r="AK28" s="1087">
        <v>115</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380</v>
      </c>
      <c r="C29" s="1067"/>
      <c r="D29" s="1067"/>
      <c r="E29" s="1067"/>
      <c r="F29" s="1067"/>
      <c r="G29" s="1067"/>
      <c r="H29" s="1067"/>
      <c r="I29" s="1067"/>
      <c r="J29" s="1067"/>
      <c r="K29" s="1067"/>
      <c r="L29" s="1067"/>
      <c r="M29" s="1067"/>
      <c r="N29" s="1067"/>
      <c r="O29" s="1067"/>
      <c r="P29" s="1068"/>
      <c r="Q29" s="1072">
        <v>379</v>
      </c>
      <c r="R29" s="1073"/>
      <c r="S29" s="1073"/>
      <c r="T29" s="1073"/>
      <c r="U29" s="1073"/>
      <c r="V29" s="1073">
        <v>362</v>
      </c>
      <c r="W29" s="1073"/>
      <c r="X29" s="1073"/>
      <c r="Y29" s="1073"/>
      <c r="Z29" s="1073"/>
      <c r="AA29" s="1073">
        <v>17</v>
      </c>
      <c r="AB29" s="1073"/>
      <c r="AC29" s="1073"/>
      <c r="AD29" s="1073"/>
      <c r="AE29" s="1074"/>
      <c r="AF29" s="1048">
        <v>17</v>
      </c>
      <c r="AG29" s="1049"/>
      <c r="AH29" s="1049"/>
      <c r="AI29" s="1049"/>
      <c r="AJ29" s="1050"/>
      <c r="AK29" s="1009">
        <v>61</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381</v>
      </c>
      <c r="C30" s="1067"/>
      <c r="D30" s="1067"/>
      <c r="E30" s="1067"/>
      <c r="F30" s="1067"/>
      <c r="G30" s="1067"/>
      <c r="H30" s="1067"/>
      <c r="I30" s="1067"/>
      <c r="J30" s="1067"/>
      <c r="K30" s="1067"/>
      <c r="L30" s="1067"/>
      <c r="M30" s="1067"/>
      <c r="N30" s="1067"/>
      <c r="O30" s="1067"/>
      <c r="P30" s="1068"/>
      <c r="Q30" s="1072">
        <v>116</v>
      </c>
      <c r="R30" s="1073"/>
      <c r="S30" s="1073"/>
      <c r="T30" s="1073"/>
      <c r="U30" s="1073"/>
      <c r="V30" s="1073">
        <v>116</v>
      </c>
      <c r="W30" s="1073"/>
      <c r="X30" s="1073"/>
      <c r="Y30" s="1073"/>
      <c r="Z30" s="1073"/>
      <c r="AA30" s="1073">
        <v>0</v>
      </c>
      <c r="AB30" s="1073"/>
      <c r="AC30" s="1073"/>
      <c r="AD30" s="1073"/>
      <c r="AE30" s="1074"/>
      <c r="AF30" s="1048">
        <v>0</v>
      </c>
      <c r="AG30" s="1049"/>
      <c r="AH30" s="1049"/>
      <c r="AI30" s="1049"/>
      <c r="AJ30" s="1050"/>
      <c r="AK30" s="1009">
        <v>57</v>
      </c>
      <c r="AL30" s="1000"/>
      <c r="AM30" s="1000"/>
      <c r="AN30" s="1000"/>
      <c r="AO30" s="1000"/>
      <c r="AP30" s="1000" t="s">
        <v>536</v>
      </c>
      <c r="AQ30" s="1000"/>
      <c r="AR30" s="1000"/>
      <c r="AS30" s="1000"/>
      <c r="AT30" s="1000"/>
      <c r="AU30" s="1000" t="s">
        <v>537</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382</v>
      </c>
      <c r="C31" s="1067"/>
      <c r="D31" s="1067"/>
      <c r="E31" s="1067"/>
      <c r="F31" s="1067"/>
      <c r="G31" s="1067"/>
      <c r="H31" s="1067"/>
      <c r="I31" s="1067"/>
      <c r="J31" s="1067"/>
      <c r="K31" s="1067"/>
      <c r="L31" s="1067"/>
      <c r="M31" s="1067"/>
      <c r="N31" s="1067"/>
      <c r="O31" s="1067"/>
      <c r="P31" s="1068"/>
      <c r="Q31" s="1072">
        <v>5</v>
      </c>
      <c r="R31" s="1073"/>
      <c r="S31" s="1073"/>
      <c r="T31" s="1073"/>
      <c r="U31" s="1073"/>
      <c r="V31" s="1073">
        <v>5</v>
      </c>
      <c r="W31" s="1073"/>
      <c r="X31" s="1073"/>
      <c r="Y31" s="1073"/>
      <c r="Z31" s="1073"/>
      <c r="AA31" s="1073" t="s">
        <v>535</v>
      </c>
      <c r="AB31" s="1073"/>
      <c r="AC31" s="1073"/>
      <c r="AD31" s="1073"/>
      <c r="AE31" s="1074"/>
      <c r="AF31" s="1048" t="s">
        <v>112</v>
      </c>
      <c r="AG31" s="1049"/>
      <c r="AH31" s="1049"/>
      <c r="AI31" s="1049"/>
      <c r="AJ31" s="1050"/>
      <c r="AK31" s="1009">
        <v>4</v>
      </c>
      <c r="AL31" s="1000"/>
      <c r="AM31" s="1000"/>
      <c r="AN31" s="1000"/>
      <c r="AO31" s="1000"/>
      <c r="AP31" s="1000" t="s">
        <v>536</v>
      </c>
      <c r="AQ31" s="1000"/>
      <c r="AR31" s="1000"/>
      <c r="AS31" s="1000"/>
      <c r="AT31" s="1000"/>
      <c r="AU31" s="1000" t="s">
        <v>536</v>
      </c>
      <c r="AV31" s="1000"/>
      <c r="AW31" s="1000"/>
      <c r="AX31" s="1000"/>
      <c r="AY31" s="1000"/>
      <c r="AZ31" s="1071" t="s">
        <v>536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383</v>
      </c>
      <c r="C32" s="1067"/>
      <c r="D32" s="1067"/>
      <c r="E32" s="1067"/>
      <c r="F32" s="1067"/>
      <c r="G32" s="1067"/>
      <c r="H32" s="1067"/>
      <c r="I32" s="1067"/>
      <c r="J32" s="1067"/>
      <c r="K32" s="1067"/>
      <c r="L32" s="1067"/>
      <c r="M32" s="1067"/>
      <c r="N32" s="1067"/>
      <c r="O32" s="1067"/>
      <c r="P32" s="1068"/>
      <c r="Q32" s="1072">
        <v>140</v>
      </c>
      <c r="R32" s="1073"/>
      <c r="S32" s="1073"/>
      <c r="T32" s="1073"/>
      <c r="U32" s="1073"/>
      <c r="V32" s="1073">
        <v>138</v>
      </c>
      <c r="W32" s="1073"/>
      <c r="X32" s="1073"/>
      <c r="Y32" s="1073"/>
      <c r="Z32" s="1073"/>
      <c r="AA32" s="1073">
        <v>2</v>
      </c>
      <c r="AB32" s="1073"/>
      <c r="AC32" s="1073"/>
      <c r="AD32" s="1073"/>
      <c r="AE32" s="1074"/>
      <c r="AF32" s="1048">
        <v>2</v>
      </c>
      <c r="AG32" s="1049"/>
      <c r="AH32" s="1049"/>
      <c r="AI32" s="1049"/>
      <c r="AJ32" s="1050"/>
      <c r="AK32" s="1009">
        <v>64</v>
      </c>
      <c r="AL32" s="1000"/>
      <c r="AM32" s="1000"/>
      <c r="AN32" s="1000"/>
      <c r="AO32" s="1000"/>
      <c r="AP32" s="1000">
        <v>567</v>
      </c>
      <c r="AQ32" s="1000"/>
      <c r="AR32" s="1000"/>
      <c r="AS32" s="1000"/>
      <c r="AT32" s="1000"/>
      <c r="AU32" s="1000">
        <v>354</v>
      </c>
      <c r="AV32" s="1000"/>
      <c r="AW32" s="1000"/>
      <c r="AX32" s="1000"/>
      <c r="AY32" s="1000"/>
      <c r="AZ32" s="1071" t="s">
        <v>536</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385</v>
      </c>
      <c r="C33" s="1067"/>
      <c r="D33" s="1067"/>
      <c r="E33" s="1067"/>
      <c r="F33" s="1067"/>
      <c r="G33" s="1067"/>
      <c r="H33" s="1067"/>
      <c r="I33" s="1067"/>
      <c r="J33" s="1067"/>
      <c r="K33" s="1067"/>
      <c r="L33" s="1067"/>
      <c r="M33" s="1067"/>
      <c r="N33" s="1067"/>
      <c r="O33" s="1067"/>
      <c r="P33" s="1068"/>
      <c r="Q33" s="1072">
        <v>597</v>
      </c>
      <c r="R33" s="1073"/>
      <c r="S33" s="1073"/>
      <c r="T33" s="1073"/>
      <c r="U33" s="1073"/>
      <c r="V33" s="1073">
        <v>592</v>
      </c>
      <c r="W33" s="1073"/>
      <c r="X33" s="1073"/>
      <c r="Y33" s="1073"/>
      <c r="Z33" s="1073"/>
      <c r="AA33" s="1073">
        <v>5</v>
      </c>
      <c r="AB33" s="1073"/>
      <c r="AC33" s="1073"/>
      <c r="AD33" s="1073"/>
      <c r="AE33" s="1074"/>
      <c r="AF33" s="1048">
        <v>5</v>
      </c>
      <c r="AG33" s="1049"/>
      <c r="AH33" s="1049"/>
      <c r="AI33" s="1049"/>
      <c r="AJ33" s="1050"/>
      <c r="AK33" s="1009">
        <v>399</v>
      </c>
      <c r="AL33" s="1000"/>
      <c r="AM33" s="1000"/>
      <c r="AN33" s="1000"/>
      <c r="AO33" s="1000"/>
      <c r="AP33" s="1000">
        <v>1830</v>
      </c>
      <c r="AQ33" s="1000"/>
      <c r="AR33" s="1000"/>
      <c r="AS33" s="1000"/>
      <c r="AT33" s="1000"/>
      <c r="AU33" s="1000">
        <v>1523</v>
      </c>
      <c r="AV33" s="1000"/>
      <c r="AW33" s="1000"/>
      <c r="AX33" s="1000"/>
      <c r="AY33" s="1000"/>
      <c r="AZ33" s="1071" t="s">
        <v>536</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386</v>
      </c>
      <c r="C34" s="1067"/>
      <c r="D34" s="1067"/>
      <c r="E34" s="1067"/>
      <c r="F34" s="1067"/>
      <c r="G34" s="1067"/>
      <c r="H34" s="1067"/>
      <c r="I34" s="1067"/>
      <c r="J34" s="1067"/>
      <c r="K34" s="1067"/>
      <c r="L34" s="1067"/>
      <c r="M34" s="1067"/>
      <c r="N34" s="1067"/>
      <c r="O34" s="1067"/>
      <c r="P34" s="1068"/>
      <c r="Q34" s="1072">
        <v>131</v>
      </c>
      <c r="R34" s="1073"/>
      <c r="S34" s="1073"/>
      <c r="T34" s="1073"/>
      <c r="U34" s="1073"/>
      <c r="V34" s="1073">
        <v>128</v>
      </c>
      <c r="W34" s="1073"/>
      <c r="X34" s="1073"/>
      <c r="Y34" s="1073"/>
      <c r="Z34" s="1073"/>
      <c r="AA34" s="1073">
        <v>3</v>
      </c>
      <c r="AB34" s="1073"/>
      <c r="AC34" s="1073"/>
      <c r="AD34" s="1073"/>
      <c r="AE34" s="1074"/>
      <c r="AF34" s="1048">
        <v>3</v>
      </c>
      <c r="AG34" s="1049"/>
      <c r="AH34" s="1049"/>
      <c r="AI34" s="1049"/>
      <c r="AJ34" s="1050"/>
      <c r="AK34" s="1009">
        <v>119</v>
      </c>
      <c r="AL34" s="1000"/>
      <c r="AM34" s="1000"/>
      <c r="AN34" s="1000"/>
      <c r="AO34" s="1000"/>
      <c r="AP34" s="1000" t="s">
        <v>536</v>
      </c>
      <c r="AQ34" s="1000"/>
      <c r="AR34" s="1000"/>
      <c r="AS34" s="1000"/>
      <c r="AT34" s="1000"/>
      <c r="AU34" s="1000" t="s">
        <v>536</v>
      </c>
      <c r="AV34" s="1000"/>
      <c r="AW34" s="1000"/>
      <c r="AX34" s="1000"/>
      <c r="AY34" s="1000"/>
      <c r="AZ34" s="1071" t="s">
        <v>536</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367</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45</v>
      </c>
      <c r="AG63" s="988"/>
      <c r="AH63" s="988"/>
      <c r="AI63" s="988"/>
      <c r="AJ63" s="1059"/>
      <c r="AK63" s="1060"/>
      <c r="AL63" s="992"/>
      <c r="AM63" s="992"/>
      <c r="AN63" s="992"/>
      <c r="AO63" s="992"/>
      <c r="AP63" s="988">
        <v>2397</v>
      </c>
      <c r="AQ63" s="988"/>
      <c r="AR63" s="988"/>
      <c r="AS63" s="988"/>
      <c r="AT63" s="988"/>
      <c r="AU63" s="988">
        <v>1877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390</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391</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538</v>
      </c>
      <c r="C68" s="1015"/>
      <c r="D68" s="1015"/>
      <c r="E68" s="1015"/>
      <c r="F68" s="1015"/>
      <c r="G68" s="1015"/>
      <c r="H68" s="1015"/>
      <c r="I68" s="1015"/>
      <c r="J68" s="1015"/>
      <c r="K68" s="1015"/>
      <c r="L68" s="1015"/>
      <c r="M68" s="1015"/>
      <c r="N68" s="1015"/>
      <c r="O68" s="1015"/>
      <c r="P68" s="1016"/>
      <c r="Q68" s="1017">
        <v>1433</v>
      </c>
      <c r="R68" s="1011"/>
      <c r="S68" s="1011"/>
      <c r="T68" s="1011"/>
      <c r="U68" s="1011"/>
      <c r="V68" s="1011">
        <v>1433</v>
      </c>
      <c r="W68" s="1011"/>
      <c r="X68" s="1011"/>
      <c r="Y68" s="1011"/>
      <c r="Z68" s="1011"/>
      <c r="AA68" s="1011">
        <v>0</v>
      </c>
      <c r="AB68" s="1011"/>
      <c r="AC68" s="1011"/>
      <c r="AD68" s="1011"/>
      <c r="AE68" s="1011"/>
      <c r="AF68" s="1011">
        <v>0</v>
      </c>
      <c r="AG68" s="1011"/>
      <c r="AH68" s="1011"/>
      <c r="AI68" s="1011"/>
      <c r="AJ68" s="1011"/>
      <c r="AK68" s="1011">
        <v>8</v>
      </c>
      <c r="AL68" s="1011"/>
      <c r="AM68" s="1011"/>
      <c r="AN68" s="1011"/>
      <c r="AO68" s="1011"/>
      <c r="AP68" s="1011">
        <v>338</v>
      </c>
      <c r="AQ68" s="1011"/>
      <c r="AR68" s="1011"/>
      <c r="AS68" s="1011"/>
      <c r="AT68" s="1011"/>
      <c r="AU68" s="1011">
        <v>26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539</v>
      </c>
      <c r="C69" s="1004"/>
      <c r="D69" s="1004"/>
      <c r="E69" s="1004"/>
      <c r="F69" s="1004"/>
      <c r="G69" s="1004"/>
      <c r="H69" s="1004"/>
      <c r="I69" s="1004"/>
      <c r="J69" s="1004"/>
      <c r="K69" s="1004"/>
      <c r="L69" s="1004"/>
      <c r="M69" s="1004"/>
      <c r="N69" s="1004"/>
      <c r="O69" s="1004"/>
      <c r="P69" s="1005"/>
      <c r="Q69" s="1006">
        <v>8</v>
      </c>
      <c r="R69" s="1000"/>
      <c r="S69" s="1000"/>
      <c r="T69" s="1000"/>
      <c r="U69" s="1000"/>
      <c r="V69" s="1000">
        <v>7</v>
      </c>
      <c r="W69" s="1000"/>
      <c r="X69" s="1000"/>
      <c r="Y69" s="1000"/>
      <c r="Z69" s="1000"/>
      <c r="AA69" s="1000">
        <v>2</v>
      </c>
      <c r="AB69" s="1000"/>
      <c r="AC69" s="1000"/>
      <c r="AD69" s="1000"/>
      <c r="AE69" s="1000"/>
      <c r="AF69" s="1000">
        <v>2</v>
      </c>
      <c r="AG69" s="1000"/>
      <c r="AH69" s="1000"/>
      <c r="AI69" s="1000"/>
      <c r="AJ69" s="1000"/>
      <c r="AK69" s="1000" t="s">
        <v>535</v>
      </c>
      <c r="AL69" s="1000"/>
      <c r="AM69" s="1000"/>
      <c r="AN69" s="1000"/>
      <c r="AO69" s="1000"/>
      <c r="AP69" s="1000" t="s">
        <v>535</v>
      </c>
      <c r="AQ69" s="1000"/>
      <c r="AR69" s="1000"/>
      <c r="AS69" s="1000"/>
      <c r="AT69" s="1000"/>
      <c r="AU69" s="1000" t="s">
        <v>535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540</v>
      </c>
      <c r="C70" s="1004"/>
      <c r="D70" s="1004"/>
      <c r="E70" s="1004"/>
      <c r="F70" s="1004"/>
      <c r="G70" s="1004"/>
      <c r="H70" s="1004"/>
      <c r="I70" s="1004"/>
      <c r="J70" s="1004"/>
      <c r="K70" s="1004"/>
      <c r="L70" s="1004"/>
      <c r="M70" s="1004"/>
      <c r="N70" s="1004"/>
      <c r="O70" s="1004"/>
      <c r="P70" s="1005"/>
      <c r="Q70" s="1006">
        <v>93</v>
      </c>
      <c r="R70" s="1000"/>
      <c r="S70" s="1000"/>
      <c r="T70" s="1000"/>
      <c r="U70" s="1000"/>
      <c r="V70" s="1000">
        <v>91</v>
      </c>
      <c r="W70" s="1000"/>
      <c r="X70" s="1000"/>
      <c r="Y70" s="1000"/>
      <c r="Z70" s="1000"/>
      <c r="AA70" s="1000">
        <v>2</v>
      </c>
      <c r="AB70" s="1000"/>
      <c r="AC70" s="1000"/>
      <c r="AD70" s="1000"/>
      <c r="AE70" s="1000"/>
      <c r="AF70" s="1000">
        <v>2</v>
      </c>
      <c r="AG70" s="1000"/>
      <c r="AH70" s="1000"/>
      <c r="AI70" s="1000"/>
      <c r="AJ70" s="1000"/>
      <c r="AK70" s="1000" t="s">
        <v>535</v>
      </c>
      <c r="AL70" s="1000"/>
      <c r="AM70" s="1000"/>
      <c r="AN70" s="1000"/>
      <c r="AO70" s="1000"/>
      <c r="AP70" s="1000" t="s">
        <v>535</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541</v>
      </c>
      <c r="C71" s="1004"/>
      <c r="D71" s="1004"/>
      <c r="E71" s="1004"/>
      <c r="F71" s="1004"/>
      <c r="G71" s="1004"/>
      <c r="H71" s="1004"/>
      <c r="I71" s="1004"/>
      <c r="J71" s="1004"/>
      <c r="K71" s="1004"/>
      <c r="L71" s="1004"/>
      <c r="M71" s="1004"/>
      <c r="N71" s="1004"/>
      <c r="O71" s="1004"/>
      <c r="P71" s="1005"/>
      <c r="Q71" s="1006">
        <v>2273</v>
      </c>
      <c r="R71" s="1000"/>
      <c r="S71" s="1000"/>
      <c r="T71" s="1000"/>
      <c r="U71" s="1000"/>
      <c r="V71" s="1000">
        <v>2238</v>
      </c>
      <c r="W71" s="1000"/>
      <c r="X71" s="1000"/>
      <c r="Y71" s="1000"/>
      <c r="Z71" s="1000"/>
      <c r="AA71" s="1000">
        <v>35</v>
      </c>
      <c r="AB71" s="1000"/>
      <c r="AC71" s="1000"/>
      <c r="AD71" s="1000"/>
      <c r="AE71" s="1000"/>
      <c r="AF71" s="1000">
        <v>35</v>
      </c>
      <c r="AG71" s="1000"/>
      <c r="AH71" s="1000"/>
      <c r="AI71" s="1000"/>
      <c r="AJ71" s="1000"/>
      <c r="AK71" s="1000" t="s">
        <v>549</v>
      </c>
      <c r="AL71" s="1000"/>
      <c r="AM71" s="1000"/>
      <c r="AN71" s="1000"/>
      <c r="AO71" s="1000"/>
      <c r="AP71" s="1000" t="s">
        <v>535</v>
      </c>
      <c r="AQ71" s="1000"/>
      <c r="AR71" s="1000"/>
      <c r="AS71" s="1000"/>
      <c r="AT71" s="1000"/>
      <c r="AU71" s="1000" t="s">
        <v>537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542</v>
      </c>
      <c r="C72" s="1004"/>
      <c r="D72" s="1004"/>
      <c r="E72" s="1004"/>
      <c r="F72" s="1004"/>
      <c r="G72" s="1004"/>
      <c r="H72" s="1004"/>
      <c r="I72" s="1004"/>
      <c r="J72" s="1004"/>
      <c r="K72" s="1004"/>
      <c r="L72" s="1004"/>
      <c r="M72" s="1004"/>
      <c r="N72" s="1004"/>
      <c r="O72" s="1004"/>
      <c r="P72" s="1005"/>
      <c r="Q72" s="1006">
        <v>493</v>
      </c>
      <c r="R72" s="1000"/>
      <c r="S72" s="1000"/>
      <c r="T72" s="1000"/>
      <c r="U72" s="1000"/>
      <c r="V72" s="1000">
        <v>467</v>
      </c>
      <c r="W72" s="1000"/>
      <c r="X72" s="1000"/>
      <c r="Y72" s="1000"/>
      <c r="Z72" s="1000"/>
      <c r="AA72" s="1000">
        <v>26</v>
      </c>
      <c r="AB72" s="1000"/>
      <c r="AC72" s="1000"/>
      <c r="AD72" s="1000"/>
      <c r="AE72" s="1000"/>
      <c r="AF72" s="1000">
        <v>26</v>
      </c>
      <c r="AG72" s="1000"/>
      <c r="AH72" s="1000"/>
      <c r="AI72" s="1000"/>
      <c r="AJ72" s="1000"/>
      <c r="AK72" s="1000" t="s">
        <v>535</v>
      </c>
      <c r="AL72" s="1000"/>
      <c r="AM72" s="1000"/>
      <c r="AN72" s="1000"/>
      <c r="AO72" s="1000"/>
      <c r="AP72" s="1000" t="s">
        <v>535</v>
      </c>
      <c r="AQ72" s="1000"/>
      <c r="AR72" s="1000"/>
      <c r="AS72" s="1000"/>
      <c r="AT72" s="1000"/>
      <c r="AU72" s="1000" t="s">
        <v>537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543</v>
      </c>
      <c r="C73" s="1004"/>
      <c r="D73" s="1004"/>
      <c r="E73" s="1004"/>
      <c r="F73" s="1004"/>
      <c r="G73" s="1004"/>
      <c r="H73" s="1004"/>
      <c r="I73" s="1004"/>
      <c r="J73" s="1004"/>
      <c r="K73" s="1004"/>
      <c r="L73" s="1004"/>
      <c r="M73" s="1004"/>
      <c r="N73" s="1004"/>
      <c r="O73" s="1004"/>
      <c r="P73" s="1005"/>
      <c r="Q73" s="1006">
        <v>99391</v>
      </c>
      <c r="R73" s="1000"/>
      <c r="S73" s="1000"/>
      <c r="T73" s="1000"/>
      <c r="U73" s="1000"/>
      <c r="V73" s="1000">
        <v>96884</v>
      </c>
      <c r="W73" s="1000"/>
      <c r="X73" s="1000"/>
      <c r="Y73" s="1000"/>
      <c r="Z73" s="1000"/>
      <c r="AA73" s="1000">
        <v>2507</v>
      </c>
      <c r="AB73" s="1000"/>
      <c r="AC73" s="1000"/>
      <c r="AD73" s="1000"/>
      <c r="AE73" s="1000"/>
      <c r="AF73" s="1000">
        <v>2507</v>
      </c>
      <c r="AG73" s="1000"/>
      <c r="AH73" s="1000"/>
      <c r="AI73" s="1000"/>
      <c r="AJ73" s="1000"/>
      <c r="AK73" s="1000">
        <v>282</v>
      </c>
      <c r="AL73" s="1000"/>
      <c r="AM73" s="1000"/>
      <c r="AN73" s="1000"/>
      <c r="AO73" s="1000"/>
      <c r="AP73" s="1000" t="s">
        <v>535</v>
      </c>
      <c r="AQ73" s="1000"/>
      <c r="AR73" s="1000"/>
      <c r="AS73" s="1000"/>
      <c r="AT73" s="1000"/>
      <c r="AU73" s="1000" t="s">
        <v>537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544</v>
      </c>
      <c r="C74" s="1004"/>
      <c r="D74" s="1004"/>
      <c r="E74" s="1004"/>
      <c r="F74" s="1004"/>
      <c r="G74" s="1004"/>
      <c r="H74" s="1004"/>
      <c r="I74" s="1004"/>
      <c r="J74" s="1004"/>
      <c r="K74" s="1004"/>
      <c r="L74" s="1004"/>
      <c r="M74" s="1004"/>
      <c r="N74" s="1004"/>
      <c r="O74" s="1004"/>
      <c r="P74" s="1005"/>
      <c r="Q74" s="1006">
        <v>5042</v>
      </c>
      <c r="R74" s="1000"/>
      <c r="S74" s="1000"/>
      <c r="T74" s="1000"/>
      <c r="U74" s="1000"/>
      <c r="V74" s="1000">
        <v>4895</v>
      </c>
      <c r="W74" s="1000"/>
      <c r="X74" s="1000"/>
      <c r="Y74" s="1000"/>
      <c r="Z74" s="1000"/>
      <c r="AA74" s="1000">
        <v>147</v>
      </c>
      <c r="AB74" s="1000"/>
      <c r="AC74" s="1000"/>
      <c r="AD74" s="1000"/>
      <c r="AE74" s="1000"/>
      <c r="AF74" s="1000">
        <v>147</v>
      </c>
      <c r="AG74" s="1000"/>
      <c r="AH74" s="1000"/>
      <c r="AI74" s="1000"/>
      <c r="AJ74" s="1000"/>
      <c r="AK74" s="1000">
        <v>67</v>
      </c>
      <c r="AL74" s="1000"/>
      <c r="AM74" s="1000"/>
      <c r="AN74" s="1000"/>
      <c r="AO74" s="1000"/>
      <c r="AP74" s="1000" t="s">
        <v>535</v>
      </c>
      <c r="AQ74" s="1000"/>
      <c r="AR74" s="1000"/>
      <c r="AS74" s="1000"/>
      <c r="AT74" s="1000"/>
      <c r="AU74" s="1000" t="s">
        <v>537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545</v>
      </c>
      <c r="C75" s="1004"/>
      <c r="D75" s="1004"/>
      <c r="E75" s="1004"/>
      <c r="F75" s="1004"/>
      <c r="G75" s="1004"/>
      <c r="H75" s="1004"/>
      <c r="I75" s="1004"/>
      <c r="J75" s="1004"/>
      <c r="K75" s="1004"/>
      <c r="L75" s="1004"/>
      <c r="M75" s="1004"/>
      <c r="N75" s="1004"/>
      <c r="O75" s="1004"/>
      <c r="P75" s="1005"/>
      <c r="Q75" s="1007">
        <v>359</v>
      </c>
      <c r="R75" s="1008"/>
      <c r="S75" s="1008"/>
      <c r="T75" s="1008"/>
      <c r="U75" s="1009"/>
      <c r="V75" s="1010">
        <v>355</v>
      </c>
      <c r="W75" s="1008"/>
      <c r="X75" s="1008"/>
      <c r="Y75" s="1008"/>
      <c r="Z75" s="1009"/>
      <c r="AA75" s="1010">
        <v>5</v>
      </c>
      <c r="AB75" s="1008"/>
      <c r="AC75" s="1008"/>
      <c r="AD75" s="1008"/>
      <c r="AE75" s="1009"/>
      <c r="AF75" s="1010">
        <v>5</v>
      </c>
      <c r="AG75" s="1008"/>
      <c r="AH75" s="1008"/>
      <c r="AI75" s="1008"/>
      <c r="AJ75" s="1009"/>
      <c r="AK75" s="1010">
        <v>6</v>
      </c>
      <c r="AL75" s="1008"/>
      <c r="AM75" s="1008"/>
      <c r="AN75" s="1008"/>
      <c r="AO75" s="1009"/>
      <c r="AP75" s="1010" t="s">
        <v>535</v>
      </c>
      <c r="AQ75" s="1008"/>
      <c r="AR75" s="1008"/>
      <c r="AS75" s="1008"/>
      <c r="AT75" s="1009"/>
      <c r="AU75" s="1010" t="s">
        <v>537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t="s">
        <v>546</v>
      </c>
      <c r="C76" s="1004"/>
      <c r="D76" s="1004"/>
      <c r="E76" s="1004"/>
      <c r="F76" s="1004"/>
      <c r="G76" s="1004"/>
      <c r="H76" s="1004"/>
      <c r="I76" s="1004"/>
      <c r="J76" s="1004"/>
      <c r="K76" s="1004"/>
      <c r="L76" s="1004"/>
      <c r="M76" s="1004"/>
      <c r="N76" s="1004"/>
      <c r="O76" s="1004"/>
      <c r="P76" s="1005"/>
      <c r="Q76" s="1007">
        <v>1499</v>
      </c>
      <c r="R76" s="1008"/>
      <c r="S76" s="1008"/>
      <c r="T76" s="1008"/>
      <c r="U76" s="1009"/>
      <c r="V76" s="1010">
        <v>1219</v>
      </c>
      <c r="W76" s="1008"/>
      <c r="X76" s="1008"/>
      <c r="Y76" s="1008"/>
      <c r="Z76" s="1009"/>
      <c r="AA76" s="1010">
        <v>280</v>
      </c>
      <c r="AB76" s="1008"/>
      <c r="AC76" s="1008"/>
      <c r="AD76" s="1008"/>
      <c r="AE76" s="1009"/>
      <c r="AF76" s="1010">
        <v>98</v>
      </c>
      <c r="AG76" s="1008"/>
      <c r="AH76" s="1008"/>
      <c r="AI76" s="1008"/>
      <c r="AJ76" s="1009"/>
      <c r="AK76" s="1010" t="s">
        <v>535</v>
      </c>
      <c r="AL76" s="1008"/>
      <c r="AM76" s="1008"/>
      <c r="AN76" s="1008"/>
      <c r="AO76" s="1009"/>
      <c r="AP76" s="1010">
        <v>1862</v>
      </c>
      <c r="AQ76" s="1008"/>
      <c r="AR76" s="1008"/>
      <c r="AS76" s="1008"/>
      <c r="AT76" s="1009"/>
      <c r="AU76" s="1010" t="s">
        <v>537</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t="s">
        <v>548</v>
      </c>
      <c r="C77" s="1004"/>
      <c r="D77" s="1004"/>
      <c r="E77" s="1004"/>
      <c r="F77" s="1004"/>
      <c r="G77" s="1004"/>
      <c r="H77" s="1004"/>
      <c r="I77" s="1004"/>
      <c r="J77" s="1004"/>
      <c r="K77" s="1004"/>
      <c r="L77" s="1004"/>
      <c r="M77" s="1004"/>
      <c r="N77" s="1004"/>
      <c r="O77" s="1004"/>
      <c r="P77" s="1005"/>
      <c r="Q77" s="1007">
        <v>9</v>
      </c>
      <c r="R77" s="1008"/>
      <c r="S77" s="1008"/>
      <c r="T77" s="1008"/>
      <c r="U77" s="1009"/>
      <c r="V77" s="1010">
        <v>7</v>
      </c>
      <c r="W77" s="1008"/>
      <c r="X77" s="1008"/>
      <c r="Y77" s="1008"/>
      <c r="Z77" s="1009"/>
      <c r="AA77" s="1010">
        <v>2</v>
      </c>
      <c r="AB77" s="1008"/>
      <c r="AC77" s="1008"/>
      <c r="AD77" s="1008"/>
      <c r="AE77" s="1009"/>
      <c r="AF77" s="1010">
        <v>2</v>
      </c>
      <c r="AG77" s="1008"/>
      <c r="AH77" s="1008"/>
      <c r="AI77" s="1008"/>
      <c r="AJ77" s="1009"/>
      <c r="AK77" s="1010">
        <v>0</v>
      </c>
      <c r="AL77" s="1008"/>
      <c r="AM77" s="1008"/>
      <c r="AN77" s="1008"/>
      <c r="AO77" s="1009"/>
      <c r="AP77" s="1010" t="s">
        <v>535</v>
      </c>
      <c r="AQ77" s="1008"/>
      <c r="AR77" s="1008"/>
      <c r="AS77" s="1008"/>
      <c r="AT77" s="1009"/>
      <c r="AU77" s="1010" t="s">
        <v>535</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t="s">
        <v>547</v>
      </c>
      <c r="C78" s="1004"/>
      <c r="D78" s="1004"/>
      <c r="E78" s="1004"/>
      <c r="F78" s="1004"/>
      <c r="G78" s="1004"/>
      <c r="H78" s="1004"/>
      <c r="I78" s="1004"/>
      <c r="J78" s="1004"/>
      <c r="K78" s="1004"/>
      <c r="L78" s="1004"/>
      <c r="M78" s="1004"/>
      <c r="N78" s="1004"/>
      <c r="O78" s="1004"/>
      <c r="P78" s="1005"/>
      <c r="Q78" s="1006">
        <v>71</v>
      </c>
      <c r="R78" s="1000"/>
      <c r="S78" s="1000"/>
      <c r="T78" s="1000"/>
      <c r="U78" s="1000"/>
      <c r="V78" s="1000">
        <v>70</v>
      </c>
      <c r="W78" s="1000"/>
      <c r="X78" s="1000"/>
      <c r="Y78" s="1000"/>
      <c r="Z78" s="1000"/>
      <c r="AA78" s="1000">
        <v>0</v>
      </c>
      <c r="AB78" s="1000"/>
      <c r="AC78" s="1000"/>
      <c r="AD78" s="1000"/>
      <c r="AE78" s="1000"/>
      <c r="AF78" s="1000">
        <v>0</v>
      </c>
      <c r="AG78" s="1000"/>
      <c r="AH78" s="1000"/>
      <c r="AI78" s="1000"/>
      <c r="AJ78" s="1000"/>
      <c r="AK78" s="1000" t="s">
        <v>535</v>
      </c>
      <c r="AL78" s="1000"/>
      <c r="AM78" s="1000"/>
      <c r="AN78" s="1000"/>
      <c r="AO78" s="1000"/>
      <c r="AP78" s="1000" t="s">
        <v>537</v>
      </c>
      <c r="AQ78" s="1000"/>
      <c r="AR78" s="1000"/>
      <c r="AS78" s="1000"/>
      <c r="AT78" s="1000"/>
      <c r="AU78" s="1000" t="s">
        <v>535</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367</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2824</v>
      </c>
      <c r="AG88" s="988"/>
      <c r="AH88" s="988"/>
      <c r="AI88" s="988"/>
      <c r="AJ88" s="988"/>
      <c r="AK88" s="992"/>
      <c r="AL88" s="992"/>
      <c r="AM88" s="992"/>
      <c r="AN88" s="992"/>
      <c r="AO88" s="992"/>
      <c r="AP88" s="988">
        <v>2200</v>
      </c>
      <c r="AQ88" s="988"/>
      <c r="AR88" s="988"/>
      <c r="AS88" s="988"/>
      <c r="AT88" s="988"/>
      <c r="AU88" s="988">
        <v>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50</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287</v>
      </c>
      <c r="AG109" s="923"/>
      <c r="AH109" s="923"/>
      <c r="AI109" s="923"/>
      <c r="AJ109" s="924"/>
      <c r="AK109" s="925" t="s">
        <v>286</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287</v>
      </c>
      <c r="BW109" s="923"/>
      <c r="BX109" s="923"/>
      <c r="BY109" s="923"/>
      <c r="BZ109" s="924"/>
      <c r="CA109" s="925" t="s">
        <v>286</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287</v>
      </c>
      <c r="DM109" s="923"/>
      <c r="DN109" s="923"/>
      <c r="DO109" s="923"/>
      <c r="DP109" s="924"/>
      <c r="DQ109" s="925" t="s">
        <v>286</v>
      </c>
      <c r="DR109" s="923"/>
      <c r="DS109" s="923"/>
      <c r="DT109" s="923"/>
      <c r="DU109" s="924"/>
      <c r="DV109" s="925" t="s">
        <v>402</v>
      </c>
      <c r="DW109" s="923"/>
      <c r="DX109" s="923"/>
      <c r="DY109" s="923"/>
      <c r="DZ109" s="954"/>
    </row>
    <row r="110" spans="1:131" s="199" customFormat="1" ht="26.25" customHeight="1" x14ac:dyDescent="0.2">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180254</v>
      </c>
      <c r="AB110" s="916"/>
      <c r="AC110" s="916"/>
      <c r="AD110" s="916"/>
      <c r="AE110" s="917"/>
      <c r="AF110" s="918">
        <v>163548</v>
      </c>
      <c r="AG110" s="916"/>
      <c r="AH110" s="916"/>
      <c r="AI110" s="916"/>
      <c r="AJ110" s="917"/>
      <c r="AK110" s="918">
        <v>130879</v>
      </c>
      <c r="AL110" s="916"/>
      <c r="AM110" s="916"/>
      <c r="AN110" s="916"/>
      <c r="AO110" s="917"/>
      <c r="AP110" s="919">
        <v>3.1</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765454</v>
      </c>
      <c r="BR110" s="863"/>
      <c r="BS110" s="863"/>
      <c r="BT110" s="863"/>
      <c r="BU110" s="863"/>
      <c r="BV110" s="863">
        <v>613211</v>
      </c>
      <c r="BW110" s="863"/>
      <c r="BX110" s="863"/>
      <c r="BY110" s="863"/>
      <c r="BZ110" s="863"/>
      <c r="CA110" s="863">
        <v>489903</v>
      </c>
      <c r="CB110" s="863"/>
      <c r="CC110" s="863"/>
      <c r="CD110" s="863"/>
      <c r="CE110" s="863"/>
      <c r="CF110" s="887">
        <v>11.7</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2424668</v>
      </c>
      <c r="BR112" s="835"/>
      <c r="BS112" s="835"/>
      <c r="BT112" s="835"/>
      <c r="BU112" s="835"/>
      <c r="BV112" s="835">
        <v>2158334</v>
      </c>
      <c r="BW112" s="835"/>
      <c r="BX112" s="835"/>
      <c r="BY112" s="835"/>
      <c r="BZ112" s="835"/>
      <c r="CA112" s="835">
        <v>1876654</v>
      </c>
      <c r="CB112" s="835"/>
      <c r="CC112" s="835"/>
      <c r="CD112" s="835"/>
      <c r="CE112" s="835"/>
      <c r="CF112" s="896">
        <v>44.7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362685</v>
      </c>
      <c r="AB113" s="944"/>
      <c r="AC113" s="944"/>
      <c r="AD113" s="944"/>
      <c r="AE113" s="945"/>
      <c r="AF113" s="946">
        <v>330171</v>
      </c>
      <c r="AG113" s="944"/>
      <c r="AH113" s="944"/>
      <c r="AI113" s="944"/>
      <c r="AJ113" s="945"/>
      <c r="AK113" s="946">
        <v>271895</v>
      </c>
      <c r="AL113" s="944"/>
      <c r="AM113" s="944"/>
      <c r="AN113" s="944"/>
      <c r="AO113" s="945"/>
      <c r="AP113" s="947">
        <v>6.5</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34496</v>
      </c>
      <c r="BR113" s="835"/>
      <c r="BS113" s="835"/>
      <c r="BT113" s="835"/>
      <c r="BU113" s="835"/>
      <c r="BV113" s="835">
        <v>34490</v>
      </c>
      <c r="BW113" s="835"/>
      <c r="BX113" s="835"/>
      <c r="BY113" s="835"/>
      <c r="BZ113" s="835"/>
      <c r="CA113" s="835">
        <v>26123</v>
      </c>
      <c r="CB113" s="835"/>
      <c r="CC113" s="835"/>
      <c r="CD113" s="835"/>
      <c r="CE113" s="835"/>
      <c r="CF113" s="896">
        <v>0.6</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3943</v>
      </c>
      <c r="AB114" s="798"/>
      <c r="AC114" s="798"/>
      <c r="AD114" s="798"/>
      <c r="AE114" s="799"/>
      <c r="AF114" s="800">
        <v>4415</v>
      </c>
      <c r="AG114" s="798"/>
      <c r="AH114" s="798"/>
      <c r="AI114" s="798"/>
      <c r="AJ114" s="799"/>
      <c r="AK114" s="800">
        <v>4470</v>
      </c>
      <c r="AL114" s="798"/>
      <c r="AM114" s="798"/>
      <c r="AN114" s="798"/>
      <c r="AO114" s="799"/>
      <c r="AP114" s="845">
        <v>0.1</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t="s">
        <v>112</v>
      </c>
      <c r="BR114" s="835"/>
      <c r="BS114" s="835"/>
      <c r="BT114" s="835"/>
      <c r="BU114" s="835"/>
      <c r="BV114" s="835">
        <v>126865</v>
      </c>
      <c r="BW114" s="835"/>
      <c r="BX114" s="835"/>
      <c r="BY114" s="835"/>
      <c r="BZ114" s="835"/>
      <c r="CA114" s="835">
        <v>167302</v>
      </c>
      <c r="CB114" s="835"/>
      <c r="CC114" s="835"/>
      <c r="CD114" s="835"/>
      <c r="CE114" s="835"/>
      <c r="CF114" s="896">
        <v>4</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2">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546882</v>
      </c>
      <c r="AB117" s="930"/>
      <c r="AC117" s="930"/>
      <c r="AD117" s="930"/>
      <c r="AE117" s="931"/>
      <c r="AF117" s="932">
        <v>498134</v>
      </c>
      <c r="AG117" s="930"/>
      <c r="AH117" s="930"/>
      <c r="AI117" s="930"/>
      <c r="AJ117" s="931"/>
      <c r="AK117" s="932">
        <v>407244</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287</v>
      </c>
      <c r="AG118" s="923"/>
      <c r="AH118" s="923"/>
      <c r="AI118" s="923"/>
      <c r="AJ118" s="924"/>
      <c r="AK118" s="925" t="s">
        <v>286</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3224618</v>
      </c>
      <c r="BR119" s="866"/>
      <c r="BS119" s="866"/>
      <c r="BT119" s="866"/>
      <c r="BU119" s="866"/>
      <c r="BV119" s="866">
        <v>2932900</v>
      </c>
      <c r="BW119" s="866"/>
      <c r="BX119" s="866"/>
      <c r="BY119" s="866"/>
      <c r="BZ119" s="866"/>
      <c r="CA119" s="866">
        <v>2559982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2">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3957957</v>
      </c>
      <c r="BR120" s="863"/>
      <c r="BS120" s="863"/>
      <c r="BT120" s="863"/>
      <c r="BU120" s="863"/>
      <c r="BV120" s="863">
        <v>4798629</v>
      </c>
      <c r="BW120" s="863"/>
      <c r="BX120" s="863"/>
      <c r="BY120" s="863"/>
      <c r="BZ120" s="863"/>
      <c r="CA120" s="863">
        <v>4320835</v>
      </c>
      <c r="CB120" s="863"/>
      <c r="CC120" s="863"/>
      <c r="CD120" s="863"/>
      <c r="CE120" s="863"/>
      <c r="CF120" s="887">
        <v>102.9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1959866</v>
      </c>
      <c r="DH120" s="863"/>
      <c r="DI120" s="863"/>
      <c r="DJ120" s="863"/>
      <c r="DK120" s="863"/>
      <c r="DL120" s="863">
        <v>1748904</v>
      </c>
      <c r="DM120" s="863"/>
      <c r="DN120" s="863"/>
      <c r="DO120" s="863"/>
      <c r="DP120" s="863"/>
      <c r="DQ120" s="863">
        <v>1522803</v>
      </c>
      <c r="DR120" s="863"/>
      <c r="DS120" s="863"/>
      <c r="DT120" s="863"/>
      <c r="DU120" s="863"/>
      <c r="DV120" s="864">
        <v>36.200000000000003</v>
      </c>
      <c r="DW120" s="864"/>
      <c r="DX120" s="864"/>
      <c r="DY120" s="864"/>
      <c r="DZ120" s="865"/>
    </row>
    <row r="121" spans="1:130" s="199" customFormat="1" ht="26.25" customHeight="1" x14ac:dyDescent="0.2">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422649</v>
      </c>
      <c r="DH121" s="835"/>
      <c r="DI121" s="835"/>
      <c r="DJ121" s="835"/>
      <c r="DK121" s="835"/>
      <c r="DL121" s="835">
        <v>409430</v>
      </c>
      <c r="DM121" s="835"/>
      <c r="DN121" s="835"/>
      <c r="DO121" s="835"/>
      <c r="DP121" s="835"/>
      <c r="DQ121" s="835">
        <v>353851</v>
      </c>
      <c r="DR121" s="835"/>
      <c r="DS121" s="835"/>
      <c r="DT121" s="835"/>
      <c r="DU121" s="835"/>
      <c r="DV121" s="812">
        <v>8.4</v>
      </c>
      <c r="DW121" s="812"/>
      <c r="DX121" s="812"/>
      <c r="DY121" s="812"/>
      <c r="DZ121" s="813"/>
    </row>
    <row r="122" spans="1:130" s="199" customFormat="1" ht="26.25" customHeight="1" x14ac:dyDescent="0.2">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2809935</v>
      </c>
      <c r="BR122" s="866"/>
      <c r="BS122" s="866"/>
      <c r="BT122" s="866"/>
      <c r="BU122" s="866"/>
      <c r="BV122" s="866">
        <v>2501636</v>
      </c>
      <c r="BW122" s="866"/>
      <c r="BX122" s="866"/>
      <c r="BY122" s="866"/>
      <c r="BZ122" s="866"/>
      <c r="CA122" s="866">
        <v>2246272</v>
      </c>
      <c r="CB122" s="866"/>
      <c r="CC122" s="866"/>
      <c r="CD122" s="866"/>
      <c r="CE122" s="866"/>
      <c r="CF122" s="867">
        <v>53.5</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42153</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2">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6767892</v>
      </c>
      <c r="BR123" s="854"/>
      <c r="BS123" s="854"/>
      <c r="BT123" s="854"/>
      <c r="BU123" s="854"/>
      <c r="BV123" s="854">
        <v>7300265</v>
      </c>
      <c r="BW123" s="854"/>
      <c r="BX123" s="854"/>
      <c r="BY123" s="854"/>
      <c r="BZ123" s="854"/>
      <c r="CA123" s="854">
        <v>6567107</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5">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3271909</v>
      </c>
      <c r="AB129" s="798"/>
      <c r="AC129" s="798"/>
      <c r="AD129" s="798"/>
      <c r="AE129" s="799"/>
      <c r="AF129" s="800">
        <v>2731504</v>
      </c>
      <c r="AG129" s="798"/>
      <c r="AH129" s="798"/>
      <c r="AI129" s="798"/>
      <c r="AJ129" s="799"/>
      <c r="AK129" s="800">
        <v>4507562</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398323</v>
      </c>
      <c r="AB130" s="798"/>
      <c r="AC130" s="798"/>
      <c r="AD130" s="798"/>
      <c r="AE130" s="799"/>
      <c r="AF130" s="800">
        <v>363640</v>
      </c>
      <c r="AG130" s="798"/>
      <c r="AH130" s="798"/>
      <c r="AI130" s="798"/>
      <c r="AJ130" s="799"/>
      <c r="AK130" s="800">
        <v>306532</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4.4000000000000004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2873586</v>
      </c>
      <c r="AB131" s="781"/>
      <c r="AC131" s="781"/>
      <c r="AD131" s="781"/>
      <c r="AE131" s="782"/>
      <c r="AF131" s="783">
        <v>2367864</v>
      </c>
      <c r="AG131" s="781"/>
      <c r="AH131" s="781"/>
      <c r="AI131" s="781"/>
      <c r="AJ131" s="782"/>
      <c r="AK131" s="783">
        <v>4201030</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5.1698122140000002</v>
      </c>
      <c r="AB132" s="761"/>
      <c r="AC132" s="761"/>
      <c r="AD132" s="761"/>
      <c r="AE132" s="762"/>
      <c r="AF132" s="763">
        <v>5.6799714850000003</v>
      </c>
      <c r="AG132" s="761"/>
      <c r="AH132" s="761"/>
      <c r="AI132" s="761"/>
      <c r="AJ132" s="762"/>
      <c r="AK132" s="763">
        <v>2.397316848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4.5</v>
      </c>
      <c r="AB133" s="740"/>
      <c r="AC133" s="740"/>
      <c r="AD133" s="740"/>
      <c r="AE133" s="741"/>
      <c r="AF133" s="739">
        <v>4.8</v>
      </c>
      <c r="AG133" s="740"/>
      <c r="AH133" s="740"/>
      <c r="AI133" s="740"/>
      <c r="AJ133" s="741"/>
      <c r="AK133" s="739">
        <v>4.4000000000000004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2"/>
  <cols>
    <col min="1" max="36" width="9" style="244" customWidth="1"/>
    <col min="37" max="16384" width="9" style="243" hidden="1"/>
  </cols>
  <sheetData>
    <row r="1" spans="2:36"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 x14ac:dyDescent="0.2"/>
    <row r="3" spans="2:36" ht="13" x14ac:dyDescent="0.2"/>
    <row r="4" spans="2:36" ht="13" x14ac:dyDescent="0.2"/>
    <row r="5" spans="2:36" ht="13" x14ac:dyDescent="0.2"/>
    <row r="6" spans="2:36" ht="13" x14ac:dyDescent="0.2"/>
    <row r="7" spans="2:36" ht="13" x14ac:dyDescent="0.2"/>
    <row r="8" spans="2:36" ht="13" x14ac:dyDescent="0.2"/>
    <row r="9" spans="2:36" ht="13" x14ac:dyDescent="0.2"/>
    <row r="10" spans="2:36" ht="13" x14ac:dyDescent="0.2"/>
    <row r="11" spans="2:36" ht="13" x14ac:dyDescent="0.2"/>
    <row r="12" spans="2:36" ht="13" x14ac:dyDescent="0.2"/>
    <row r="13" spans="2:36" ht="13" x14ac:dyDescent="0.2"/>
    <row r="14" spans="2:36" ht="13" x14ac:dyDescent="0.2"/>
    <row r="15" spans="2:36" ht="13" x14ac:dyDescent="0.2"/>
    <row r="16" spans="2:36" ht="13" x14ac:dyDescent="0.2">
      <c r="AJ16" s="243"/>
    </row>
    <row r="17" spans="34:36" ht="13" x14ac:dyDescent="0.2">
      <c r="AJ17" s="243"/>
    </row>
    <row r="18" spans="34:36" ht="13" x14ac:dyDescent="0.2"/>
    <row r="19" spans="34:36" ht="13" x14ac:dyDescent="0.2"/>
    <row r="20" spans="34:36" ht="13" x14ac:dyDescent="0.2">
      <c r="AI20" s="243"/>
      <c r="AJ20" s="243"/>
    </row>
    <row r="21" spans="34:36" ht="13" x14ac:dyDescent="0.2">
      <c r="AJ21" s="243"/>
    </row>
    <row r="22" spans="34:36" ht="13" x14ac:dyDescent="0.2"/>
    <row r="23" spans="34:36" ht="13" x14ac:dyDescent="0.2">
      <c r="AI23" s="243"/>
      <c r="AJ23" s="243"/>
    </row>
    <row r="24" spans="34:36" ht="13" x14ac:dyDescent="0.2">
      <c r="AJ24" s="243"/>
    </row>
    <row r="25" spans="34:36" ht="13" x14ac:dyDescent="0.2">
      <c r="AJ25" s="243"/>
    </row>
    <row r="26" spans="34:36" ht="13" x14ac:dyDescent="0.2">
      <c r="AI26" s="243"/>
      <c r="AJ26" s="243"/>
    </row>
    <row r="27" spans="34:36" ht="13" x14ac:dyDescent="0.2"/>
    <row r="28" spans="34:36" ht="13" x14ac:dyDescent="0.2">
      <c r="AI28" s="243"/>
      <c r="AJ28" s="243"/>
    </row>
    <row r="29" spans="34:36" ht="13" x14ac:dyDescent="0.2">
      <c r="AJ29" s="243"/>
    </row>
    <row r="30" spans="34:36" ht="13" x14ac:dyDescent="0.2"/>
    <row r="31" spans="34:36" ht="13" x14ac:dyDescent="0.2">
      <c r="AH31" s="243"/>
      <c r="AI31" s="243"/>
      <c r="AJ31" s="243"/>
    </row>
    <row r="32" spans="34:36" ht="13" x14ac:dyDescent="0.2"/>
    <row r="33" spans="28:36" ht="13" x14ac:dyDescent="0.2">
      <c r="AI33" s="243"/>
      <c r="AJ33" s="243"/>
    </row>
    <row r="34" spans="28:36" ht="13" x14ac:dyDescent="0.2">
      <c r="AF34" s="243"/>
    </row>
    <row r="35" spans="28:36" ht="13" x14ac:dyDescent="0.2">
      <c r="AB35" s="243"/>
      <c r="AC35" s="243"/>
      <c r="AD35" s="243"/>
      <c r="AF35" s="243"/>
      <c r="AG35" s="243"/>
      <c r="AH35" s="243"/>
      <c r="AI35" s="243"/>
      <c r="AJ35" s="243"/>
    </row>
    <row r="36" spans="28:36" ht="13" x14ac:dyDescent="0.2"/>
    <row r="37" spans="28:36" ht="13" x14ac:dyDescent="0.2">
      <c r="AE37" s="243"/>
      <c r="AJ37" s="243"/>
    </row>
    <row r="38" spans="28:36" ht="13" x14ac:dyDescent="0.2">
      <c r="AB38" s="243"/>
      <c r="AC38" s="243"/>
      <c r="AD38" s="243"/>
      <c r="AE38" s="243"/>
      <c r="AG38" s="243"/>
      <c r="AH38" s="243"/>
      <c r="AI38" s="243"/>
      <c r="AJ38" s="243"/>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3"/>
      <c r="AH49" s="243"/>
      <c r="AI49" s="243"/>
      <c r="AJ49" s="243"/>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3"/>
      <c r="AA63" s="243"/>
    </row>
    <row r="64" spans="22:36" ht="13" x14ac:dyDescent="0.2">
      <c r="V64" s="243"/>
    </row>
    <row r="65" spans="15:36" ht="13" x14ac:dyDescent="0.2">
      <c r="X65" s="243"/>
      <c r="Z65" s="243"/>
      <c r="AC65" s="243"/>
    </row>
    <row r="66" spans="15:36" ht="13" x14ac:dyDescent="0.2">
      <c r="Q66" s="243"/>
      <c r="S66" s="243"/>
      <c r="U66" s="243"/>
      <c r="AF66" s="243"/>
    </row>
    <row r="67" spans="15:36" ht="13" x14ac:dyDescent="0.2">
      <c r="O67" s="243"/>
      <c r="P67" s="243"/>
      <c r="R67" s="243"/>
      <c r="T67" s="243"/>
      <c r="Y67" s="243"/>
      <c r="AB67" s="243"/>
      <c r="AD67" s="243"/>
      <c r="AE67" s="243"/>
      <c r="AG67" s="243"/>
      <c r="AH67" s="243"/>
      <c r="AI67" s="243"/>
      <c r="AJ67" s="243"/>
    </row>
    <row r="68" spans="15:36" ht="13" x14ac:dyDescent="0.2"/>
    <row r="69" spans="15:36" ht="13" x14ac:dyDescent="0.2"/>
    <row r="70" spans="15:36" ht="13" x14ac:dyDescent="0.2"/>
    <row r="71" spans="15:36" ht="13" x14ac:dyDescent="0.2"/>
    <row r="72" spans="15:36" ht="13" x14ac:dyDescent="0.2">
      <c r="AJ72" s="243"/>
    </row>
    <row r="73" spans="15:36" ht="13" x14ac:dyDescent="0.2">
      <c r="AJ73" s="243"/>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3"/>
    </row>
    <row r="97" spans="24:36" ht="13" x14ac:dyDescent="0.2">
      <c r="AA97" s="243"/>
    </row>
    <row r="98" spans="24:36" ht="13" hidden="1" x14ac:dyDescent="0.2">
      <c r="AA98" s="243"/>
    </row>
    <row r="99" spans="24:36" ht="13" hidden="1" x14ac:dyDescent="0.2">
      <c r="AA99" s="243"/>
    </row>
    <row r="100" spans="24:36" ht="13" hidden="1" x14ac:dyDescent="0.2"/>
    <row r="101" spans="24:36" ht="12" hidden="1" customHeight="1" x14ac:dyDescent="0.2">
      <c r="X101" s="243"/>
      <c r="Y101" s="243"/>
      <c r="Z101" s="243"/>
      <c r="AC101" s="243"/>
    </row>
    <row r="102" spans="24:36" ht="1.5" hidden="1" customHeight="1" x14ac:dyDescent="0.2">
      <c r="AC102" s="243"/>
      <c r="AF102" s="243"/>
    </row>
    <row r="103" spans="24:36" ht="13" hidden="1" x14ac:dyDescent="0.2">
      <c r="AB103" s="243"/>
      <c r="AD103" s="243"/>
      <c r="AE103" s="243"/>
      <c r="AF103" s="243"/>
      <c r="AG103" s="243"/>
      <c r="AH103" s="243"/>
      <c r="AI103" s="243"/>
      <c r="AJ103" s="243"/>
    </row>
    <row r="104" spans="24:36" ht="13" hidden="1" x14ac:dyDescent="0.2">
      <c r="AD104" s="243"/>
      <c r="AE104" s="243"/>
      <c r="AG104" s="243"/>
      <c r="AH104" s="243"/>
      <c r="AI104" s="243"/>
      <c r="AJ104" s="243"/>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851F" sheet="1" objects="1" scenarios="1"/>
  <dataConsolidate/>
  <phoneticPr fontId="2"/>
  <printOptions horizontalCentered="1" verticalCentered="1"/>
  <pageMargins left="0" right="0" top="0" bottom="0" header="0" footer="0"/>
  <pageSetup paperSize="9" scale="31" orientation="portrait" verticalDpi="4294967292"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75" zoomScaleNormal="75" zoomScaleSheetLayoutView="55" workbookViewId="0"/>
  </sheetViews>
  <sheetFormatPr defaultColWidth="0" defaultRowHeight="13.5" customHeight="1" zeroHeight="1" x14ac:dyDescent="0.2"/>
  <cols>
    <col min="1" max="1" width="9.08984375" style="244" customWidth="1"/>
    <col min="2" max="15" width="9" style="244" customWidth="1"/>
    <col min="16" max="16" width="9.08984375" style="244" bestFit="1" customWidth="1"/>
    <col min="17" max="34" width="9" style="244" customWidth="1"/>
    <col min="35" max="16384" width="9" style="243" hidden="1"/>
  </cols>
  <sheetData>
    <row r="1" spans="2:34" ht="13"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row r="3" spans="2:34" ht="13" x14ac:dyDescent="0.2"/>
    <row r="4" spans="2:34" ht="13" x14ac:dyDescent="0.2">
      <c r="R4" s="243"/>
      <c r="S4" s="243"/>
      <c r="T4" s="243"/>
      <c r="U4" s="243"/>
      <c r="V4" s="243"/>
      <c r="W4" s="243"/>
      <c r="X4" s="243"/>
      <c r="Y4" s="243"/>
      <c r="Z4" s="243"/>
      <c r="AA4" s="243"/>
      <c r="AB4" s="243"/>
      <c r="AC4" s="243"/>
      <c r="AD4" s="243"/>
      <c r="AE4" s="243"/>
      <c r="AF4" s="243"/>
      <c r="AG4" s="243"/>
      <c r="AH4" s="243"/>
    </row>
    <row r="5" spans="2:34" ht="13" x14ac:dyDescent="0.2">
      <c r="R5" s="243"/>
      <c r="S5" s="243"/>
      <c r="T5" s="243"/>
      <c r="U5" s="243"/>
      <c r="V5" s="243"/>
      <c r="W5" s="243"/>
      <c r="X5" s="243"/>
      <c r="Y5" s="243"/>
      <c r="Z5" s="243"/>
      <c r="AA5" s="243"/>
      <c r="AB5" s="243"/>
      <c r="AC5" s="243"/>
      <c r="AD5" s="243"/>
      <c r="AE5" s="243"/>
      <c r="AF5" s="243"/>
      <c r="AG5" s="243"/>
      <c r="AH5" s="243"/>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 x14ac:dyDescent="0.2"/>
    <row r="20" spans="9:34" ht="13" x14ac:dyDescent="0.2"/>
    <row r="21" spans="9:34" ht="13" x14ac:dyDescent="0.2">
      <c r="AH21" s="243"/>
    </row>
    <row r="22" spans="9:34" ht="13" x14ac:dyDescent="0.2">
      <c r="AE22" s="243"/>
      <c r="AF22" s="243"/>
      <c r="AG22" s="243"/>
      <c r="AH22" s="243"/>
    </row>
    <row r="23" spans="9:34" ht="13" x14ac:dyDescent="0.2">
      <c r="U23" s="243"/>
      <c r="V23" s="243"/>
      <c r="W23" s="243"/>
      <c r="X23" s="243"/>
      <c r="Y23" s="243"/>
      <c r="Z23" s="243"/>
      <c r="AA23" s="243"/>
      <c r="AB23" s="243"/>
      <c r="AC23" s="243"/>
      <c r="AD23" s="243"/>
      <c r="AE23" s="243"/>
      <c r="AF23" s="243"/>
      <c r="AG23" s="243"/>
      <c r="AH23" s="243"/>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3"/>
      <c r="W35" s="243"/>
      <c r="X35" s="243"/>
      <c r="Y35" s="243"/>
      <c r="Z35" s="243"/>
      <c r="AA35" s="243"/>
      <c r="AB35" s="243"/>
      <c r="AC35" s="243"/>
      <c r="AD35" s="243"/>
      <c r="AE35" s="243"/>
      <c r="AF35" s="243"/>
      <c r="AG35" s="243"/>
      <c r="AH35" s="243"/>
    </row>
    <row r="36" spans="15:34" ht="13" x14ac:dyDescent="0.2"/>
    <row r="37" spans="15:34" ht="13" x14ac:dyDescent="0.2">
      <c r="AH37" s="243"/>
    </row>
    <row r="38" spans="15:34" ht="13" x14ac:dyDescent="0.2">
      <c r="AE38" s="243"/>
      <c r="AF38" s="243"/>
      <c r="AG38" s="243"/>
      <c r="AH38" s="243"/>
    </row>
    <row r="39" spans="15:34" ht="13" x14ac:dyDescent="0.2"/>
    <row r="40" spans="15:34" ht="13" x14ac:dyDescent="0.2"/>
    <row r="41" spans="15:34" ht="13" x14ac:dyDescent="0.2"/>
    <row r="42" spans="15:34" ht="13" x14ac:dyDescent="0.2"/>
    <row r="43" spans="15:34" ht="13"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 x14ac:dyDescent="0.2">
      <c r="AH44" s="243"/>
    </row>
    <row r="45" spans="15:34" ht="13" x14ac:dyDescent="0.2"/>
    <row r="46" spans="15:34" ht="13" x14ac:dyDescent="0.2">
      <c r="W46" s="243"/>
      <c r="X46" s="243"/>
      <c r="Y46" s="243"/>
      <c r="Z46" s="243"/>
      <c r="AA46" s="243"/>
      <c r="AB46" s="243"/>
      <c r="AC46" s="243"/>
      <c r="AD46" s="243"/>
      <c r="AE46" s="243"/>
      <c r="AF46" s="243"/>
      <c r="AG46" s="243"/>
      <c r="AH46" s="243"/>
    </row>
    <row r="47" spans="15:34" ht="13" x14ac:dyDescent="0.2"/>
    <row r="48" spans="15:34" ht="13" x14ac:dyDescent="0.2"/>
    <row r="49" spans="22:34" ht="13" x14ac:dyDescent="0.2"/>
    <row r="50" spans="22:34" ht="13" x14ac:dyDescent="0.2">
      <c r="V50" s="243"/>
      <c r="W50" s="243"/>
      <c r="X50" s="243"/>
      <c r="Y50" s="243"/>
      <c r="Z50" s="243"/>
      <c r="AA50" s="243"/>
      <c r="AB50" s="243"/>
      <c r="AC50" s="243"/>
      <c r="AD50" s="243"/>
      <c r="AE50" s="243"/>
      <c r="AF50" s="243"/>
      <c r="AG50" s="243"/>
      <c r="AH50" s="243"/>
    </row>
    <row r="51" spans="22:34" ht="13" x14ac:dyDescent="0.2"/>
    <row r="52" spans="22:34" ht="13" x14ac:dyDescent="0.2"/>
    <row r="53" spans="22:34" ht="13" x14ac:dyDescent="0.2">
      <c r="AH53" s="243"/>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3"/>
      <c r="Z67" s="243"/>
      <c r="AA67" s="243"/>
      <c r="AB67" s="243"/>
      <c r="AC67" s="243"/>
      <c r="AD67" s="243"/>
      <c r="AE67" s="243"/>
      <c r="AF67" s="243"/>
      <c r="AG67" s="243"/>
      <c r="AH67" s="243"/>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workbookViewId="0"/>
  </sheetViews>
  <sheetFormatPr defaultColWidth="0" defaultRowHeight="13.5" customHeight="1" zeroHeight="1" x14ac:dyDescent="0.2"/>
  <cols>
    <col min="1" max="6" width="14.90625" style="245" customWidth="1"/>
    <col min="7" max="8" width="15.90625" style="245" customWidth="1"/>
    <col min="9" max="14" width="16.08984375" style="245" customWidth="1"/>
    <col min="15" max="15" width="6.08984375" style="252" customWidth="1"/>
    <col min="16" max="16" width="3" style="250" customWidth="1"/>
    <col min="17" max="17" width="19.08984375" style="245" hidden="1" customWidth="1"/>
    <col min="18" max="22" width="12.6328125" style="245" hidden="1" customWidth="1"/>
    <col min="23" max="16384" width="8.6328125" style="245" hidden="1"/>
  </cols>
  <sheetData>
    <row r="1" spans="1:16" ht="13" x14ac:dyDescent="0.2">
      <c r="O1" s="246"/>
      <c r="P1" s="246"/>
    </row>
    <row r="2" spans="1:16" ht="13" x14ac:dyDescent="0.2">
      <c r="O2" s="246"/>
      <c r="P2" s="246"/>
    </row>
    <row r="3" spans="1:16" ht="13" x14ac:dyDescent="0.2">
      <c r="O3" s="246"/>
      <c r="P3" s="246"/>
    </row>
    <row r="4" spans="1:16" ht="13" x14ac:dyDescent="0.2">
      <c r="O4" s="246"/>
      <c r="P4" s="246"/>
    </row>
    <row r="5" spans="1:16" ht="16.5" x14ac:dyDescent="0.2">
      <c r="A5" s="247" t="s">
        <v>466</v>
      </c>
      <c r="B5" s="248"/>
      <c r="C5" s="248"/>
      <c r="D5" s="248"/>
      <c r="E5" s="248"/>
      <c r="F5" s="248"/>
      <c r="G5" s="248"/>
      <c r="H5" s="248"/>
      <c r="I5" s="248"/>
      <c r="J5" s="248"/>
      <c r="K5" s="248"/>
      <c r="L5" s="248"/>
      <c r="M5" s="248"/>
      <c r="N5" s="248"/>
      <c r="O5" s="249"/>
    </row>
    <row r="6" spans="1:16" ht="13" x14ac:dyDescent="0.2">
      <c r="A6" s="250"/>
      <c r="B6" s="246"/>
      <c r="C6" s="246"/>
      <c r="D6" s="246"/>
      <c r="E6" s="246"/>
      <c r="F6" s="246"/>
      <c r="G6" s="251" t="s">
        <v>467</v>
      </c>
      <c r="H6" s="251"/>
      <c r="I6" s="251"/>
      <c r="J6" s="251"/>
      <c r="K6" s="246"/>
      <c r="L6" s="246"/>
      <c r="M6" s="246"/>
      <c r="N6" s="246"/>
    </row>
    <row r="7" spans="1:16" ht="13" x14ac:dyDescent="0.2">
      <c r="A7" s="250"/>
      <c r="B7" s="246"/>
      <c r="C7" s="246"/>
      <c r="D7" s="246"/>
      <c r="E7" s="246"/>
      <c r="F7" s="246"/>
      <c r="G7" s="253"/>
      <c r="H7" s="254"/>
      <c r="I7" s="254"/>
      <c r="J7" s="255"/>
      <c r="K7" s="1152" t="s">
        <v>468</v>
      </c>
      <c r="L7" s="256"/>
      <c r="M7" s="257" t="s">
        <v>469</v>
      </c>
      <c r="N7" s="258"/>
    </row>
    <row r="8" spans="1:16" ht="13" x14ac:dyDescent="0.2">
      <c r="A8" s="250"/>
      <c r="B8" s="246"/>
      <c r="C8" s="246"/>
      <c r="D8" s="246"/>
      <c r="E8" s="246"/>
      <c r="F8" s="246"/>
      <c r="G8" s="259"/>
      <c r="H8" s="260"/>
      <c r="I8" s="260"/>
      <c r="J8" s="261"/>
      <c r="K8" s="1153"/>
      <c r="L8" s="262" t="s">
        <v>470</v>
      </c>
      <c r="M8" s="263" t="s">
        <v>471</v>
      </c>
      <c r="N8" s="264" t="s">
        <v>472</v>
      </c>
    </row>
    <row r="9" spans="1:16" ht="13" x14ac:dyDescent="0.2">
      <c r="A9" s="250"/>
      <c r="B9" s="246"/>
      <c r="C9" s="246"/>
      <c r="D9" s="246"/>
      <c r="E9" s="246"/>
      <c r="F9" s="246"/>
      <c r="G9" s="1166" t="s">
        <v>473</v>
      </c>
      <c r="H9" s="1167"/>
      <c r="I9" s="1167"/>
      <c r="J9" s="1168"/>
      <c r="K9" s="265">
        <v>712453</v>
      </c>
      <c r="L9" s="266">
        <v>121870</v>
      </c>
      <c r="M9" s="267">
        <v>115876</v>
      </c>
      <c r="N9" s="268">
        <v>5.2</v>
      </c>
    </row>
    <row r="10" spans="1:16" ht="13" x14ac:dyDescent="0.2">
      <c r="A10" s="250"/>
      <c r="B10" s="246"/>
      <c r="C10" s="246"/>
      <c r="D10" s="246"/>
      <c r="E10" s="246"/>
      <c r="F10" s="246"/>
      <c r="G10" s="1166" t="s">
        <v>474</v>
      </c>
      <c r="H10" s="1167"/>
      <c r="I10" s="1167"/>
      <c r="J10" s="1168"/>
      <c r="K10" s="269">
        <v>84924</v>
      </c>
      <c r="L10" s="270">
        <v>14527</v>
      </c>
      <c r="M10" s="271">
        <v>10922</v>
      </c>
      <c r="N10" s="272">
        <v>33</v>
      </c>
    </row>
    <row r="11" spans="1:16" ht="13.5" customHeight="1" x14ac:dyDescent="0.2">
      <c r="A11" s="250"/>
      <c r="B11" s="246"/>
      <c r="C11" s="246"/>
      <c r="D11" s="246"/>
      <c r="E11" s="246"/>
      <c r="F11" s="246"/>
      <c r="G11" s="1166" t="s">
        <v>475</v>
      </c>
      <c r="H11" s="1167"/>
      <c r="I11" s="1167"/>
      <c r="J11" s="1168"/>
      <c r="K11" s="269">
        <v>86028</v>
      </c>
      <c r="L11" s="270">
        <v>14716</v>
      </c>
      <c r="M11" s="271">
        <v>18462</v>
      </c>
      <c r="N11" s="272">
        <v>-20.3</v>
      </c>
    </row>
    <row r="12" spans="1:16" ht="13.5" customHeight="1" x14ac:dyDescent="0.2">
      <c r="A12" s="250"/>
      <c r="B12" s="246"/>
      <c r="C12" s="246"/>
      <c r="D12" s="246"/>
      <c r="E12" s="246"/>
      <c r="F12" s="246"/>
      <c r="G12" s="1166" t="s">
        <v>476</v>
      </c>
      <c r="H12" s="1167"/>
      <c r="I12" s="1167"/>
      <c r="J12" s="1168"/>
      <c r="K12" s="269" t="s">
        <v>477</v>
      </c>
      <c r="L12" s="270" t="s">
        <v>477</v>
      </c>
      <c r="M12" s="271">
        <v>746</v>
      </c>
      <c r="N12" s="272" t="s">
        <v>477</v>
      </c>
    </row>
    <row r="13" spans="1:16" ht="13.5" customHeight="1" x14ac:dyDescent="0.2">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2">
      <c r="A14" s="250"/>
      <c r="B14" s="246"/>
      <c r="C14" s="246"/>
      <c r="D14" s="246"/>
      <c r="E14" s="246"/>
      <c r="F14" s="246"/>
      <c r="G14" s="1166" t="s">
        <v>479</v>
      </c>
      <c r="H14" s="1167"/>
      <c r="I14" s="1167"/>
      <c r="J14" s="1168"/>
      <c r="K14" s="269">
        <v>9934</v>
      </c>
      <c r="L14" s="270">
        <v>1699</v>
      </c>
      <c r="M14" s="271">
        <v>5201</v>
      </c>
      <c r="N14" s="272">
        <v>-67.3</v>
      </c>
    </row>
    <row r="15" spans="1:16" ht="13.5" customHeight="1" x14ac:dyDescent="0.2">
      <c r="A15" s="250"/>
      <c r="B15" s="246"/>
      <c r="C15" s="246"/>
      <c r="D15" s="246"/>
      <c r="E15" s="246"/>
      <c r="F15" s="246"/>
      <c r="G15" s="1166" t="s">
        <v>480</v>
      </c>
      <c r="H15" s="1167"/>
      <c r="I15" s="1167"/>
      <c r="J15" s="1168"/>
      <c r="K15" s="269">
        <v>31098</v>
      </c>
      <c r="L15" s="270">
        <v>5320</v>
      </c>
      <c r="M15" s="271">
        <v>2624</v>
      </c>
      <c r="N15" s="272">
        <v>102.7</v>
      </c>
    </row>
    <row r="16" spans="1:16" ht="13" x14ac:dyDescent="0.2">
      <c r="A16" s="250"/>
      <c r="B16" s="246"/>
      <c r="C16" s="246"/>
      <c r="D16" s="246"/>
      <c r="E16" s="246"/>
      <c r="F16" s="246"/>
      <c r="G16" s="1169" t="s">
        <v>481</v>
      </c>
      <c r="H16" s="1170"/>
      <c r="I16" s="1170"/>
      <c r="J16" s="1171"/>
      <c r="K16" s="270">
        <v>-64803</v>
      </c>
      <c r="L16" s="270">
        <v>-11085</v>
      </c>
      <c r="M16" s="271">
        <v>-12273</v>
      </c>
      <c r="N16" s="272">
        <v>-9.6999999999999993</v>
      </c>
    </row>
    <row r="17" spans="1:16" ht="13" x14ac:dyDescent="0.2">
      <c r="A17" s="250"/>
      <c r="B17" s="246"/>
      <c r="C17" s="246"/>
      <c r="D17" s="246"/>
      <c r="E17" s="246"/>
      <c r="F17" s="246"/>
      <c r="G17" s="1169" t="s">
        <v>170</v>
      </c>
      <c r="H17" s="1170"/>
      <c r="I17" s="1170"/>
      <c r="J17" s="1171"/>
      <c r="K17" s="270">
        <v>859634</v>
      </c>
      <c r="L17" s="270">
        <v>147047</v>
      </c>
      <c r="M17" s="271">
        <v>141557</v>
      </c>
      <c r="N17" s="272">
        <v>3.9</v>
      </c>
    </row>
    <row r="18" spans="1:16" ht="13" x14ac:dyDescent="0.2">
      <c r="A18" s="250"/>
      <c r="B18" s="246"/>
      <c r="C18" s="246"/>
      <c r="D18" s="246"/>
      <c r="E18" s="246"/>
      <c r="F18" s="246"/>
      <c r="G18" s="246"/>
      <c r="H18" s="246"/>
      <c r="I18" s="246"/>
      <c r="J18" s="246"/>
      <c r="K18" s="246"/>
      <c r="L18" s="246"/>
      <c r="M18" s="273"/>
      <c r="N18" s="273"/>
    </row>
    <row r="19" spans="1:16" ht="13" x14ac:dyDescent="0.2">
      <c r="A19" s="250"/>
      <c r="B19" s="246"/>
      <c r="C19" s="246"/>
      <c r="D19" s="246"/>
      <c r="E19" s="246"/>
      <c r="F19" s="246"/>
      <c r="G19" s="246" t="s">
        <v>482</v>
      </c>
      <c r="H19" s="246"/>
      <c r="I19" s="246"/>
      <c r="J19" s="246"/>
      <c r="K19" s="246"/>
      <c r="L19" s="246"/>
      <c r="M19" s="246"/>
      <c r="N19" s="246"/>
    </row>
    <row r="20" spans="1:16" ht="13" x14ac:dyDescent="0.2">
      <c r="A20" s="250"/>
      <c r="B20" s="246"/>
      <c r="C20" s="246"/>
      <c r="D20" s="246"/>
      <c r="E20" s="246"/>
      <c r="F20" s="246"/>
      <c r="G20" s="274"/>
      <c r="H20" s="275"/>
      <c r="I20" s="275"/>
      <c r="J20" s="276"/>
      <c r="K20" s="277" t="s">
        <v>483</v>
      </c>
      <c r="L20" s="278" t="s">
        <v>484</v>
      </c>
      <c r="M20" s="279" t="s">
        <v>485</v>
      </c>
      <c r="N20" s="280"/>
    </row>
    <row r="21" spans="1:16" s="286" customFormat="1" ht="13" x14ac:dyDescent="0.2">
      <c r="A21" s="281"/>
      <c r="B21" s="251"/>
      <c r="C21" s="251"/>
      <c r="D21" s="251"/>
      <c r="E21" s="251"/>
      <c r="F21" s="251"/>
      <c r="G21" s="1163" t="s">
        <v>486</v>
      </c>
      <c r="H21" s="1164"/>
      <c r="I21" s="1164"/>
      <c r="J21" s="1165"/>
      <c r="K21" s="282">
        <v>14.2</v>
      </c>
      <c r="L21" s="283">
        <v>13.44</v>
      </c>
      <c r="M21" s="284">
        <v>0.76</v>
      </c>
      <c r="N21" s="251"/>
      <c r="O21" s="285"/>
      <c r="P21" s="281"/>
    </row>
    <row r="22" spans="1:16" s="286" customFormat="1" ht="13" x14ac:dyDescent="0.2">
      <c r="A22" s="281"/>
      <c r="B22" s="251"/>
      <c r="C22" s="251"/>
      <c r="D22" s="251"/>
      <c r="E22" s="251"/>
      <c r="F22" s="251"/>
      <c r="G22" s="1163" t="s">
        <v>487</v>
      </c>
      <c r="H22" s="1164"/>
      <c r="I22" s="1164"/>
      <c r="J22" s="1165"/>
      <c r="K22" s="287">
        <v>92.9</v>
      </c>
      <c r="L22" s="288">
        <v>94.9</v>
      </c>
      <c r="M22" s="289">
        <v>-2</v>
      </c>
      <c r="N22" s="273"/>
      <c r="O22" s="285"/>
      <c r="P22" s="281"/>
    </row>
    <row r="23" spans="1:16" s="286" customFormat="1" ht="13" x14ac:dyDescent="0.2">
      <c r="A23" s="281"/>
      <c r="B23" s="251"/>
      <c r="C23" s="251"/>
      <c r="D23" s="251"/>
      <c r="E23" s="251"/>
      <c r="F23" s="251"/>
      <c r="G23" s="251"/>
      <c r="H23" s="251"/>
      <c r="I23" s="251"/>
      <c r="J23" s="251"/>
      <c r="K23" s="251"/>
      <c r="L23" s="273"/>
      <c r="M23" s="273"/>
      <c r="N23" s="273"/>
      <c r="O23" s="285"/>
      <c r="P23" s="281"/>
    </row>
    <row r="24" spans="1:16" s="286" customFormat="1" ht="13" x14ac:dyDescent="0.2">
      <c r="A24" s="281"/>
      <c r="B24" s="251"/>
      <c r="C24" s="251"/>
      <c r="D24" s="251"/>
      <c r="E24" s="251"/>
      <c r="F24" s="251"/>
      <c r="G24" s="251"/>
      <c r="H24" s="251"/>
      <c r="I24" s="251"/>
      <c r="J24" s="251"/>
      <c r="K24" s="251"/>
      <c r="L24" s="273"/>
      <c r="M24" s="273"/>
      <c r="N24" s="273"/>
      <c r="O24" s="285"/>
      <c r="P24" s="281"/>
    </row>
    <row r="25" spans="1:16" s="286" customFormat="1" ht="13" x14ac:dyDescent="0.2">
      <c r="A25" s="290"/>
      <c r="B25" s="291"/>
      <c r="C25" s="291"/>
      <c r="D25" s="291"/>
      <c r="E25" s="291"/>
      <c r="F25" s="291"/>
      <c r="G25" s="291"/>
      <c r="H25" s="291"/>
      <c r="I25" s="291"/>
      <c r="J25" s="291"/>
      <c r="K25" s="291"/>
      <c r="L25" s="292"/>
      <c r="M25" s="292"/>
      <c r="N25" s="292"/>
      <c r="O25" s="293"/>
      <c r="P25" s="281"/>
    </row>
    <row r="26" spans="1:16" s="286" customFormat="1" ht="13" x14ac:dyDescent="0.2">
      <c r="A26" s="251" t="s">
        <v>488</v>
      </c>
      <c r="B26" s="251"/>
      <c r="C26" s="251"/>
      <c r="D26" s="251"/>
      <c r="E26" s="251"/>
      <c r="F26" s="251"/>
      <c r="G26" s="251"/>
      <c r="H26" s="251"/>
      <c r="I26" s="251"/>
      <c r="J26" s="251"/>
      <c r="K26" s="251"/>
      <c r="L26" s="273"/>
      <c r="M26" s="273"/>
      <c r="N26" s="273"/>
      <c r="O26" s="251"/>
      <c r="P26" s="251"/>
    </row>
    <row r="27" spans="1:16" ht="13" x14ac:dyDescent="0.2">
      <c r="K27" s="246"/>
      <c r="L27" s="246"/>
      <c r="M27" s="246"/>
      <c r="N27" s="246"/>
      <c r="O27" s="246"/>
      <c r="P27" s="246"/>
    </row>
    <row r="28" spans="1:16" ht="16.5" x14ac:dyDescent="0.2">
      <c r="A28" s="247" t="s">
        <v>489</v>
      </c>
      <c r="B28" s="248"/>
      <c r="C28" s="248"/>
      <c r="D28" s="248"/>
      <c r="E28" s="248"/>
      <c r="F28" s="248"/>
      <c r="G28" s="248"/>
      <c r="H28" s="248"/>
      <c r="I28" s="248"/>
      <c r="J28" s="248"/>
      <c r="K28" s="248"/>
      <c r="L28" s="248"/>
      <c r="M28" s="248"/>
      <c r="N28" s="248"/>
      <c r="O28" s="294"/>
    </row>
    <row r="29" spans="1:16" ht="13" x14ac:dyDescent="0.2">
      <c r="A29" s="250"/>
      <c r="B29" s="246"/>
      <c r="C29" s="246"/>
      <c r="D29" s="246"/>
      <c r="E29" s="246"/>
      <c r="F29" s="246"/>
      <c r="G29" s="251" t="s">
        <v>490</v>
      </c>
      <c r="H29" s="251"/>
      <c r="I29" s="251"/>
      <c r="J29" s="251"/>
      <c r="K29" s="246"/>
      <c r="L29" s="246"/>
      <c r="M29" s="246"/>
      <c r="N29" s="246"/>
      <c r="O29" s="295"/>
    </row>
    <row r="30" spans="1:16" ht="13" x14ac:dyDescent="0.2">
      <c r="A30" s="250"/>
      <c r="B30" s="246"/>
      <c r="C30" s="246"/>
      <c r="D30" s="246"/>
      <c r="E30" s="246"/>
      <c r="F30" s="246"/>
      <c r="G30" s="253"/>
      <c r="H30" s="254"/>
      <c r="I30" s="254"/>
      <c r="J30" s="255"/>
      <c r="K30" s="1152" t="s">
        <v>468</v>
      </c>
      <c r="L30" s="256"/>
      <c r="M30" s="257" t="s">
        <v>469</v>
      </c>
      <c r="N30" s="258"/>
    </row>
    <row r="31" spans="1:16" ht="13" x14ac:dyDescent="0.2">
      <c r="A31" s="250"/>
      <c r="B31" s="246"/>
      <c r="C31" s="246"/>
      <c r="D31" s="246"/>
      <c r="E31" s="246"/>
      <c r="F31" s="246"/>
      <c r="G31" s="259"/>
      <c r="H31" s="260"/>
      <c r="I31" s="260"/>
      <c r="J31" s="261"/>
      <c r="K31" s="1153"/>
      <c r="L31" s="262" t="s">
        <v>470</v>
      </c>
      <c r="M31" s="263" t="s">
        <v>471</v>
      </c>
      <c r="N31" s="264" t="s">
        <v>472</v>
      </c>
    </row>
    <row r="32" spans="1:16" ht="27" customHeight="1" x14ac:dyDescent="0.2">
      <c r="A32" s="250"/>
      <c r="B32" s="246"/>
      <c r="C32" s="246"/>
      <c r="D32" s="246"/>
      <c r="E32" s="246"/>
      <c r="F32" s="246"/>
      <c r="G32" s="1154" t="s">
        <v>491</v>
      </c>
      <c r="H32" s="1155"/>
      <c r="I32" s="1155"/>
      <c r="J32" s="1156"/>
      <c r="K32" s="296">
        <v>130879</v>
      </c>
      <c r="L32" s="296">
        <v>22388</v>
      </c>
      <c r="M32" s="297">
        <v>70006</v>
      </c>
      <c r="N32" s="298">
        <v>-68</v>
      </c>
    </row>
    <row r="33" spans="1:16" ht="13.5" customHeight="1" x14ac:dyDescent="0.2">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2">
      <c r="A34" s="250"/>
      <c r="B34" s="246"/>
      <c r="C34" s="246"/>
      <c r="D34" s="246"/>
      <c r="E34" s="246"/>
      <c r="F34" s="246"/>
      <c r="G34" s="1154" t="s">
        <v>493</v>
      </c>
      <c r="H34" s="1155"/>
      <c r="I34" s="1155"/>
      <c r="J34" s="1156"/>
      <c r="K34" s="296" t="s">
        <v>477</v>
      </c>
      <c r="L34" s="296" t="s">
        <v>477</v>
      </c>
      <c r="M34" s="297">
        <v>1</v>
      </c>
      <c r="N34" s="298" t="s">
        <v>477</v>
      </c>
    </row>
    <row r="35" spans="1:16" ht="27" customHeight="1" x14ac:dyDescent="0.2">
      <c r="A35" s="250"/>
      <c r="B35" s="246"/>
      <c r="C35" s="246"/>
      <c r="D35" s="246"/>
      <c r="E35" s="246"/>
      <c r="F35" s="246"/>
      <c r="G35" s="1154" t="s">
        <v>494</v>
      </c>
      <c r="H35" s="1155"/>
      <c r="I35" s="1155"/>
      <c r="J35" s="1156"/>
      <c r="K35" s="296">
        <v>271895</v>
      </c>
      <c r="L35" s="296">
        <v>46510</v>
      </c>
      <c r="M35" s="297">
        <v>19095</v>
      </c>
      <c r="N35" s="298">
        <v>143.6</v>
      </c>
    </row>
    <row r="36" spans="1:16" ht="27" customHeight="1" x14ac:dyDescent="0.2">
      <c r="A36" s="250"/>
      <c r="B36" s="246"/>
      <c r="C36" s="246"/>
      <c r="D36" s="246"/>
      <c r="E36" s="246"/>
      <c r="F36" s="246"/>
      <c r="G36" s="1154" t="s">
        <v>495</v>
      </c>
      <c r="H36" s="1155"/>
      <c r="I36" s="1155"/>
      <c r="J36" s="1156"/>
      <c r="K36" s="296">
        <v>4470</v>
      </c>
      <c r="L36" s="296">
        <v>765</v>
      </c>
      <c r="M36" s="297">
        <v>5066</v>
      </c>
      <c r="N36" s="298">
        <v>-84.9</v>
      </c>
    </row>
    <row r="37" spans="1:16" ht="13.5" customHeight="1" x14ac:dyDescent="0.2">
      <c r="A37" s="250"/>
      <c r="B37" s="246"/>
      <c r="C37" s="246"/>
      <c r="D37" s="246"/>
      <c r="E37" s="246"/>
      <c r="F37" s="246"/>
      <c r="G37" s="1154" t="s">
        <v>496</v>
      </c>
      <c r="H37" s="1155"/>
      <c r="I37" s="1155"/>
      <c r="J37" s="1156"/>
      <c r="K37" s="296" t="s">
        <v>477</v>
      </c>
      <c r="L37" s="296" t="s">
        <v>477</v>
      </c>
      <c r="M37" s="297">
        <v>1361</v>
      </c>
      <c r="N37" s="298" t="s">
        <v>477</v>
      </c>
    </row>
    <row r="38" spans="1:16" ht="27" customHeight="1" x14ac:dyDescent="0.2">
      <c r="A38" s="250"/>
      <c r="B38" s="246"/>
      <c r="C38" s="246"/>
      <c r="D38" s="246"/>
      <c r="E38" s="246"/>
      <c r="F38" s="246"/>
      <c r="G38" s="1157" t="s">
        <v>497</v>
      </c>
      <c r="H38" s="1158"/>
      <c r="I38" s="1158"/>
      <c r="J38" s="1159"/>
      <c r="K38" s="299" t="s">
        <v>477</v>
      </c>
      <c r="L38" s="299" t="s">
        <v>477</v>
      </c>
      <c r="M38" s="300">
        <v>15</v>
      </c>
      <c r="N38" s="301" t="s">
        <v>477</v>
      </c>
      <c r="O38" s="295"/>
    </row>
    <row r="39" spans="1:16" ht="13" x14ac:dyDescent="0.2">
      <c r="A39" s="250"/>
      <c r="B39" s="246"/>
      <c r="C39" s="246"/>
      <c r="D39" s="246"/>
      <c r="E39" s="246"/>
      <c r="F39" s="246"/>
      <c r="G39" s="1157" t="s">
        <v>498</v>
      </c>
      <c r="H39" s="1158"/>
      <c r="I39" s="1158"/>
      <c r="J39" s="1159"/>
      <c r="K39" s="302" t="s">
        <v>477</v>
      </c>
      <c r="L39" s="302" t="s">
        <v>477</v>
      </c>
      <c r="M39" s="303">
        <v>-2978</v>
      </c>
      <c r="N39" s="304" t="s">
        <v>477</v>
      </c>
      <c r="O39" s="295"/>
    </row>
    <row r="40" spans="1:16" ht="27" customHeight="1" x14ac:dyDescent="0.2">
      <c r="A40" s="250"/>
      <c r="B40" s="246"/>
      <c r="C40" s="246"/>
      <c r="D40" s="246"/>
      <c r="E40" s="246"/>
      <c r="F40" s="246"/>
      <c r="G40" s="1154" t="s">
        <v>499</v>
      </c>
      <c r="H40" s="1155"/>
      <c r="I40" s="1155"/>
      <c r="J40" s="1156"/>
      <c r="K40" s="302">
        <v>-306532</v>
      </c>
      <c r="L40" s="302">
        <v>-52434</v>
      </c>
      <c r="M40" s="303">
        <v>-63538</v>
      </c>
      <c r="N40" s="304">
        <v>-17.5</v>
      </c>
      <c r="O40" s="295"/>
    </row>
    <row r="41" spans="1:16" ht="13" x14ac:dyDescent="0.2">
      <c r="A41" s="250"/>
      <c r="B41" s="246"/>
      <c r="C41" s="246"/>
      <c r="D41" s="246"/>
      <c r="E41" s="246"/>
      <c r="F41" s="246"/>
      <c r="G41" s="1160" t="s">
        <v>281</v>
      </c>
      <c r="H41" s="1161"/>
      <c r="I41" s="1161"/>
      <c r="J41" s="1162"/>
      <c r="K41" s="296">
        <v>100712</v>
      </c>
      <c r="L41" s="302">
        <v>17228</v>
      </c>
      <c r="M41" s="303">
        <v>29028</v>
      </c>
      <c r="N41" s="304">
        <v>-40.700000000000003</v>
      </c>
      <c r="O41" s="295"/>
    </row>
    <row r="42" spans="1:16" ht="13" x14ac:dyDescent="0.2">
      <c r="A42" s="250"/>
      <c r="B42" s="246"/>
      <c r="C42" s="246"/>
      <c r="D42" s="246"/>
      <c r="E42" s="246"/>
      <c r="F42" s="246"/>
      <c r="G42" s="305" t="s">
        <v>500</v>
      </c>
      <c r="H42" s="246"/>
      <c r="I42" s="246"/>
      <c r="J42" s="246"/>
      <c r="K42" s="246"/>
      <c r="L42" s="246"/>
      <c r="M42" s="273"/>
      <c r="N42" s="273"/>
      <c r="O42" s="295"/>
    </row>
    <row r="43" spans="1:16" ht="13" x14ac:dyDescent="0.2">
      <c r="A43" s="250"/>
      <c r="B43" s="246"/>
      <c r="C43" s="246"/>
      <c r="D43" s="246"/>
      <c r="E43" s="246"/>
      <c r="F43" s="246"/>
      <c r="G43" s="246"/>
      <c r="H43" s="246"/>
      <c r="I43" s="246"/>
      <c r="J43" s="246"/>
      <c r="K43" s="246"/>
      <c r="L43" s="306"/>
      <c r="M43" s="273"/>
      <c r="N43" s="246"/>
      <c r="O43" s="295"/>
    </row>
    <row r="44" spans="1:16" ht="13" x14ac:dyDescent="0.2">
      <c r="A44" s="250"/>
      <c r="B44" s="246"/>
      <c r="C44" s="246"/>
      <c r="D44" s="246"/>
      <c r="E44" s="246"/>
      <c r="F44" s="246"/>
      <c r="G44" s="246"/>
      <c r="H44" s="246"/>
      <c r="I44" s="246"/>
      <c r="J44" s="246"/>
      <c r="K44" s="246"/>
      <c r="L44" s="246"/>
      <c r="M44" s="273"/>
      <c r="N44" s="246"/>
    </row>
    <row r="45" spans="1:16" ht="13" x14ac:dyDescent="0.2">
      <c r="A45" s="248"/>
      <c r="B45" s="248"/>
      <c r="C45" s="248"/>
      <c r="D45" s="248"/>
      <c r="E45" s="248"/>
      <c r="F45" s="248"/>
      <c r="G45" s="248"/>
      <c r="H45" s="248"/>
      <c r="I45" s="248"/>
      <c r="J45" s="248"/>
      <c r="K45" s="248"/>
      <c r="L45" s="248"/>
      <c r="M45" s="307"/>
      <c r="N45" s="248"/>
      <c r="O45" s="248"/>
      <c r="P45" s="246"/>
    </row>
    <row r="46" spans="1:16" ht="13"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501</v>
      </c>
      <c r="B47" s="246"/>
      <c r="C47" s="246"/>
      <c r="D47" s="246"/>
      <c r="E47" s="246"/>
      <c r="F47" s="246"/>
      <c r="G47" s="246"/>
      <c r="H47" s="246"/>
      <c r="I47" s="246"/>
      <c r="J47" s="246"/>
      <c r="K47" s="246"/>
      <c r="L47" s="246"/>
      <c r="M47" s="246"/>
      <c r="N47" s="246"/>
    </row>
    <row r="48" spans="1:16" ht="13" x14ac:dyDescent="0.2">
      <c r="A48" s="250"/>
      <c r="B48" s="246"/>
      <c r="C48" s="246"/>
      <c r="D48" s="246"/>
      <c r="E48" s="246"/>
      <c r="F48" s="246"/>
      <c r="G48" s="310" t="s">
        <v>502</v>
      </c>
      <c r="H48" s="310"/>
      <c r="I48" s="310"/>
      <c r="J48" s="310"/>
      <c r="K48" s="310"/>
      <c r="L48" s="310"/>
      <c r="M48" s="311"/>
      <c r="N48" s="310"/>
    </row>
    <row r="49" spans="1:14" ht="13.5" customHeight="1" x14ac:dyDescent="0.2">
      <c r="A49" s="250"/>
      <c r="B49" s="246"/>
      <c r="C49" s="246"/>
      <c r="D49" s="246"/>
      <c r="E49" s="246"/>
      <c r="F49" s="246"/>
      <c r="G49" s="312"/>
      <c r="H49" s="313"/>
      <c r="I49" s="1147" t="s">
        <v>468</v>
      </c>
      <c r="J49" s="1149" t="s">
        <v>503</v>
      </c>
      <c r="K49" s="1150"/>
      <c r="L49" s="1150"/>
      <c r="M49" s="1150"/>
      <c r="N49" s="1151"/>
    </row>
    <row r="50" spans="1:14" ht="13" x14ac:dyDescent="0.2">
      <c r="A50" s="250"/>
      <c r="B50" s="246"/>
      <c r="C50" s="246"/>
      <c r="D50" s="246"/>
      <c r="E50" s="246"/>
      <c r="F50" s="246"/>
      <c r="G50" s="314"/>
      <c r="H50" s="315"/>
      <c r="I50" s="1148"/>
      <c r="J50" s="316" t="s">
        <v>504</v>
      </c>
      <c r="K50" s="317" t="s">
        <v>505</v>
      </c>
      <c r="L50" s="318" t="s">
        <v>506</v>
      </c>
      <c r="M50" s="319" t="s">
        <v>507</v>
      </c>
      <c r="N50" s="320" t="s">
        <v>508</v>
      </c>
    </row>
    <row r="51" spans="1:14" ht="13" x14ac:dyDescent="0.2">
      <c r="A51" s="250"/>
      <c r="B51" s="246"/>
      <c r="C51" s="246"/>
      <c r="D51" s="246"/>
      <c r="E51" s="246"/>
      <c r="F51" s="246"/>
      <c r="G51" s="312" t="s">
        <v>509</v>
      </c>
      <c r="H51" s="313"/>
      <c r="I51" s="321">
        <v>1075303</v>
      </c>
      <c r="J51" s="322">
        <v>182070</v>
      </c>
      <c r="K51" s="323">
        <v>120.9</v>
      </c>
      <c r="L51" s="324">
        <v>94828</v>
      </c>
      <c r="M51" s="325">
        <v>3.1</v>
      </c>
      <c r="N51" s="326">
        <v>117.8</v>
      </c>
    </row>
    <row r="52" spans="1:14" ht="13" x14ac:dyDescent="0.2">
      <c r="A52" s="250"/>
      <c r="B52" s="246"/>
      <c r="C52" s="246"/>
      <c r="D52" s="246"/>
      <c r="E52" s="246"/>
      <c r="F52" s="246"/>
      <c r="G52" s="327"/>
      <c r="H52" s="328" t="s">
        <v>510</v>
      </c>
      <c r="I52" s="329">
        <v>827938</v>
      </c>
      <c r="J52" s="330">
        <v>140186</v>
      </c>
      <c r="K52" s="331">
        <v>274.5</v>
      </c>
      <c r="L52" s="332">
        <v>55133</v>
      </c>
      <c r="M52" s="333">
        <v>4.9000000000000004</v>
      </c>
      <c r="N52" s="334">
        <v>269.60000000000002</v>
      </c>
    </row>
    <row r="53" spans="1:14" ht="13" x14ac:dyDescent="0.2">
      <c r="A53" s="250"/>
      <c r="B53" s="246"/>
      <c r="C53" s="246"/>
      <c r="D53" s="246"/>
      <c r="E53" s="246"/>
      <c r="F53" s="246"/>
      <c r="G53" s="312" t="s">
        <v>511</v>
      </c>
      <c r="H53" s="313"/>
      <c r="I53" s="321">
        <v>830510</v>
      </c>
      <c r="J53" s="322">
        <v>140717</v>
      </c>
      <c r="K53" s="323">
        <v>-22.7</v>
      </c>
      <c r="L53" s="324">
        <v>119674</v>
      </c>
      <c r="M53" s="325">
        <v>26.2</v>
      </c>
      <c r="N53" s="326">
        <v>-48.9</v>
      </c>
    </row>
    <row r="54" spans="1:14" ht="13" x14ac:dyDescent="0.2">
      <c r="A54" s="250"/>
      <c r="B54" s="246"/>
      <c r="C54" s="246"/>
      <c r="D54" s="246"/>
      <c r="E54" s="246"/>
      <c r="F54" s="246"/>
      <c r="G54" s="327"/>
      <c r="H54" s="328" t="s">
        <v>510</v>
      </c>
      <c r="I54" s="329">
        <v>320601</v>
      </c>
      <c r="J54" s="330">
        <v>54321</v>
      </c>
      <c r="K54" s="331">
        <v>-61.3</v>
      </c>
      <c r="L54" s="332">
        <v>57803</v>
      </c>
      <c r="M54" s="333">
        <v>4.8</v>
      </c>
      <c r="N54" s="334">
        <v>-66.099999999999994</v>
      </c>
    </row>
    <row r="55" spans="1:14" ht="13" x14ac:dyDescent="0.2">
      <c r="A55" s="250"/>
      <c r="B55" s="246"/>
      <c r="C55" s="246"/>
      <c r="D55" s="246"/>
      <c r="E55" s="246"/>
      <c r="F55" s="246"/>
      <c r="G55" s="312" t="s">
        <v>512</v>
      </c>
      <c r="H55" s="313"/>
      <c r="I55" s="321">
        <v>964325</v>
      </c>
      <c r="J55" s="322">
        <v>164140</v>
      </c>
      <c r="K55" s="323">
        <v>16.600000000000001</v>
      </c>
      <c r="L55" s="324">
        <v>119685</v>
      </c>
      <c r="M55" s="325">
        <v>0</v>
      </c>
      <c r="N55" s="326">
        <v>16.600000000000001</v>
      </c>
    </row>
    <row r="56" spans="1:14" ht="13" x14ac:dyDescent="0.2">
      <c r="A56" s="250"/>
      <c r="B56" s="246"/>
      <c r="C56" s="246"/>
      <c r="D56" s="246"/>
      <c r="E56" s="246"/>
      <c r="F56" s="246"/>
      <c r="G56" s="327"/>
      <c r="H56" s="328" t="s">
        <v>510</v>
      </c>
      <c r="I56" s="329">
        <v>446565</v>
      </c>
      <c r="J56" s="330">
        <v>76011</v>
      </c>
      <c r="K56" s="331">
        <v>39.9</v>
      </c>
      <c r="L56" s="332">
        <v>68464</v>
      </c>
      <c r="M56" s="333">
        <v>18.399999999999999</v>
      </c>
      <c r="N56" s="334">
        <v>21.5</v>
      </c>
    </row>
    <row r="57" spans="1:14" ht="13" x14ac:dyDescent="0.2">
      <c r="A57" s="250"/>
      <c r="B57" s="246"/>
      <c r="C57" s="246"/>
      <c r="D57" s="246"/>
      <c r="E57" s="246"/>
      <c r="F57" s="246"/>
      <c r="G57" s="312" t="s">
        <v>513</v>
      </c>
      <c r="H57" s="313"/>
      <c r="I57" s="321">
        <v>310019</v>
      </c>
      <c r="J57" s="322">
        <v>52977</v>
      </c>
      <c r="K57" s="323">
        <v>-67.7</v>
      </c>
      <c r="L57" s="324">
        <v>109920</v>
      </c>
      <c r="M57" s="325">
        <v>-8.1999999999999993</v>
      </c>
      <c r="N57" s="326">
        <v>-59.5</v>
      </c>
    </row>
    <row r="58" spans="1:14" ht="13" x14ac:dyDescent="0.2">
      <c r="A58" s="250"/>
      <c r="B58" s="246"/>
      <c r="C58" s="246"/>
      <c r="D58" s="246"/>
      <c r="E58" s="246"/>
      <c r="F58" s="246"/>
      <c r="G58" s="327"/>
      <c r="H58" s="328" t="s">
        <v>510</v>
      </c>
      <c r="I58" s="329">
        <v>290684</v>
      </c>
      <c r="J58" s="330">
        <v>49673</v>
      </c>
      <c r="K58" s="331">
        <v>-34.700000000000003</v>
      </c>
      <c r="L58" s="332">
        <v>62739</v>
      </c>
      <c r="M58" s="333">
        <v>-8.4</v>
      </c>
      <c r="N58" s="334">
        <v>-26.3</v>
      </c>
    </row>
    <row r="59" spans="1:14" ht="13" x14ac:dyDescent="0.2">
      <c r="A59" s="250"/>
      <c r="B59" s="246"/>
      <c r="C59" s="246"/>
      <c r="D59" s="246"/>
      <c r="E59" s="246"/>
      <c r="F59" s="246"/>
      <c r="G59" s="312" t="s">
        <v>514</v>
      </c>
      <c r="H59" s="313"/>
      <c r="I59" s="321">
        <v>815280</v>
      </c>
      <c r="J59" s="322">
        <v>139459</v>
      </c>
      <c r="K59" s="323">
        <v>163.19999999999999</v>
      </c>
      <c r="L59" s="324">
        <v>119882</v>
      </c>
      <c r="M59" s="325">
        <v>9.1</v>
      </c>
      <c r="N59" s="326">
        <v>154.1</v>
      </c>
    </row>
    <row r="60" spans="1:14" ht="13" x14ac:dyDescent="0.2">
      <c r="A60" s="250"/>
      <c r="B60" s="246"/>
      <c r="C60" s="246"/>
      <c r="D60" s="246"/>
      <c r="E60" s="246"/>
      <c r="F60" s="246"/>
      <c r="G60" s="327"/>
      <c r="H60" s="328" t="s">
        <v>510</v>
      </c>
      <c r="I60" s="335">
        <v>506297</v>
      </c>
      <c r="J60" s="330">
        <v>86606</v>
      </c>
      <c r="K60" s="331">
        <v>74.400000000000006</v>
      </c>
      <c r="L60" s="332">
        <v>66481</v>
      </c>
      <c r="M60" s="333">
        <v>6</v>
      </c>
      <c r="N60" s="334">
        <v>68.400000000000006</v>
      </c>
    </row>
    <row r="61" spans="1:14" ht="13" x14ac:dyDescent="0.2">
      <c r="A61" s="250"/>
      <c r="B61" s="246"/>
      <c r="C61" s="246"/>
      <c r="D61" s="246"/>
      <c r="E61" s="246"/>
      <c r="F61" s="246"/>
      <c r="G61" s="312" t="s">
        <v>515</v>
      </c>
      <c r="H61" s="336"/>
      <c r="I61" s="337">
        <v>799087</v>
      </c>
      <c r="J61" s="338">
        <v>135873</v>
      </c>
      <c r="K61" s="339">
        <v>42.1</v>
      </c>
      <c r="L61" s="340">
        <v>112798</v>
      </c>
      <c r="M61" s="341">
        <v>6</v>
      </c>
      <c r="N61" s="326">
        <v>36.1</v>
      </c>
    </row>
    <row r="62" spans="1:14" ht="13" x14ac:dyDescent="0.2">
      <c r="A62" s="250"/>
      <c r="B62" s="246"/>
      <c r="C62" s="246"/>
      <c r="D62" s="246"/>
      <c r="E62" s="246"/>
      <c r="F62" s="246"/>
      <c r="G62" s="327"/>
      <c r="H62" s="328" t="s">
        <v>510</v>
      </c>
      <c r="I62" s="329">
        <v>478417</v>
      </c>
      <c r="J62" s="330">
        <v>81359</v>
      </c>
      <c r="K62" s="331">
        <v>58.6</v>
      </c>
      <c r="L62" s="332">
        <v>62124</v>
      </c>
      <c r="M62" s="333">
        <v>5.0999999999999996</v>
      </c>
      <c r="N62" s="334">
        <v>53.5</v>
      </c>
    </row>
    <row r="63" spans="1:14" ht="13" x14ac:dyDescent="0.2">
      <c r="A63" s="250"/>
      <c r="B63" s="246"/>
      <c r="C63" s="246"/>
      <c r="D63" s="246"/>
      <c r="E63" s="246"/>
      <c r="F63" s="246"/>
      <c r="G63" s="246"/>
      <c r="H63" s="246"/>
      <c r="I63" s="246"/>
      <c r="J63" s="246"/>
      <c r="K63" s="246"/>
      <c r="L63" s="246"/>
      <c r="M63" s="246"/>
      <c r="N63" s="246"/>
    </row>
    <row r="64" spans="1:14" ht="13" x14ac:dyDescent="0.2">
      <c r="A64" s="250"/>
      <c r="B64" s="246"/>
      <c r="C64" s="246"/>
      <c r="D64" s="246"/>
      <c r="E64" s="246"/>
      <c r="F64" s="246"/>
      <c r="G64" s="246"/>
      <c r="H64" s="246"/>
      <c r="I64" s="246"/>
      <c r="J64" s="246"/>
      <c r="K64" s="246"/>
      <c r="L64" s="246"/>
      <c r="M64" s="246"/>
      <c r="N64" s="246"/>
    </row>
    <row r="65" spans="1:16" ht="13" x14ac:dyDescent="0.2">
      <c r="A65" s="250"/>
      <c r="B65" s="246"/>
      <c r="C65" s="246"/>
      <c r="D65" s="246"/>
      <c r="E65" s="246"/>
      <c r="F65" s="246"/>
      <c r="G65" s="246"/>
      <c r="H65" s="246"/>
      <c r="I65" s="246"/>
      <c r="J65" s="246"/>
      <c r="K65" s="246"/>
      <c r="L65" s="246"/>
      <c r="M65" s="246"/>
      <c r="N65" s="246"/>
    </row>
    <row r="66" spans="1:16" ht="13"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 hidden="1" x14ac:dyDescent="0.2">
      <c r="G70" s="246"/>
      <c r="H70" s="246"/>
      <c r="I70" s="246"/>
      <c r="J70" s="246"/>
      <c r="K70" s="246"/>
      <c r="L70" s="246"/>
      <c r="M70" s="246"/>
      <c r="N70" s="246"/>
    </row>
    <row r="71" spans="1:16" ht="13" hidden="1" x14ac:dyDescent="0.2">
      <c r="G71" s="246"/>
      <c r="H71" s="246"/>
      <c r="I71" s="246"/>
      <c r="J71" s="246"/>
      <c r="K71" s="246"/>
      <c r="L71" s="246"/>
      <c r="M71" s="246"/>
      <c r="N71" s="246"/>
    </row>
    <row r="72" spans="1:16" ht="13" hidden="1" x14ac:dyDescent="0.2">
      <c r="G72" s="246"/>
      <c r="H72" s="246"/>
      <c r="I72" s="246"/>
      <c r="J72" s="246"/>
      <c r="K72" s="246"/>
      <c r="L72" s="246"/>
      <c r="M72" s="246"/>
      <c r="N72" s="246"/>
    </row>
    <row r="73" spans="1:16" ht="13" hidden="1" x14ac:dyDescent="0.2">
      <c r="G73" s="246"/>
      <c r="H73" s="246"/>
      <c r="I73" s="246"/>
      <c r="J73" s="246"/>
      <c r="K73" s="246"/>
      <c r="L73" s="246"/>
      <c r="M73" s="246"/>
      <c r="N73" s="246"/>
    </row>
    <row r="74" spans="1:16" ht="13"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3" orientation="portrait" verticalDpi="4294967292"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75" zoomScaleNormal="75"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 x14ac:dyDescent="0.2">
      <c r="B2" s="243"/>
      <c r="T2" s="243"/>
    </row>
    <row r="3" spans="2: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 x14ac:dyDescent="0.2"/>
    <row r="5" spans="2:34" ht="13" x14ac:dyDescent="0.2"/>
    <row r="6" spans="2:34" ht="13" x14ac:dyDescent="0.2"/>
    <row r="7" spans="2:34" ht="13" x14ac:dyDescent="0.2"/>
    <row r="8" spans="2:34" ht="13" x14ac:dyDescent="0.2"/>
    <row r="9" spans="2:34" ht="13" x14ac:dyDescent="0.2">
      <c r="AH9" s="243"/>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75" zoomScaleNormal="75" zoomScaleSheetLayoutView="55" workbookViewId="0"/>
  </sheetViews>
  <sheetFormatPr defaultColWidth="0" defaultRowHeight="13.5" customHeight="1" zeroHeight="1" x14ac:dyDescent="0.2"/>
  <cols>
    <col min="1" max="1" width="9.08984375" style="244" customWidth="1"/>
    <col min="2" max="16" width="9" style="244" customWidth="1"/>
    <col min="17" max="17" width="9.08984375" style="244" customWidth="1"/>
    <col min="18" max="18" width="9.08984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 x14ac:dyDescent="0.2">
      <c r="B2" s="243"/>
      <c r="T2" s="243"/>
    </row>
    <row r="3" spans="1:34" ht="13"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 x14ac:dyDescent="0.2"/>
    <row r="5" spans="1:34" ht="13" x14ac:dyDescent="0.2"/>
    <row r="6" spans="1:34" ht="13" x14ac:dyDescent="0.2"/>
    <row r="7" spans="1:34" ht="13" x14ac:dyDescent="0.2"/>
    <row r="8" spans="1:34" ht="13" x14ac:dyDescent="0.2"/>
    <row r="9" spans="1:34" ht="13" x14ac:dyDescent="0.2">
      <c r="AH9" s="243"/>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34:34" ht="13" x14ac:dyDescent="0.2">
      <c r="AH17" s="243"/>
    </row>
    <row r="18" spans="34:34" ht="13" x14ac:dyDescent="0.2"/>
    <row r="19" spans="34:34" ht="13" x14ac:dyDescent="0.2"/>
    <row r="20" spans="34:34" ht="13" x14ac:dyDescent="0.2">
      <c r="AH20" s="243"/>
    </row>
    <row r="21" spans="34:34" ht="13" x14ac:dyDescent="0.2">
      <c r="AH21" s="243"/>
    </row>
    <row r="22" spans="34:34" ht="13" x14ac:dyDescent="0.2"/>
    <row r="23" spans="34:34" ht="13" x14ac:dyDescent="0.2"/>
    <row r="24" spans="34:34" ht="13" x14ac:dyDescent="0.2"/>
    <row r="25" spans="34:34" ht="13" x14ac:dyDescent="0.2"/>
    <row r="26" spans="34:34" ht="13" x14ac:dyDescent="0.2"/>
    <row r="27" spans="34:34" ht="13" x14ac:dyDescent="0.2"/>
    <row r="28" spans="34:34" ht="13" x14ac:dyDescent="0.2">
      <c r="AH28" s="243"/>
    </row>
    <row r="29" spans="34:34" ht="13" x14ac:dyDescent="0.2"/>
    <row r="30" spans="34:34" ht="13" x14ac:dyDescent="0.2"/>
    <row r="31" spans="34:34" ht="13" x14ac:dyDescent="0.2"/>
    <row r="32" spans="34:34" ht="13" x14ac:dyDescent="0.2"/>
    <row r="33" spans="2:34" ht="13" x14ac:dyDescent="0.2">
      <c r="B33" s="243"/>
      <c r="G33" s="243"/>
      <c r="I33" s="243"/>
    </row>
    <row r="34" spans="2:34" ht="13" x14ac:dyDescent="0.2">
      <c r="C34" s="243"/>
      <c r="P34" s="243"/>
      <c r="R34" s="243"/>
      <c r="U34" s="243"/>
    </row>
    <row r="35" spans="2:34" ht="13" x14ac:dyDescent="0.2">
      <c r="D35" s="243"/>
      <c r="E35" s="243"/>
      <c r="T35" s="243"/>
      <c r="W35" s="243"/>
      <c r="AC35" s="243"/>
      <c r="AD35" s="243"/>
      <c r="AE35" s="243"/>
      <c r="AF35" s="243"/>
      <c r="AG35" s="243"/>
      <c r="AH35" s="243"/>
    </row>
    <row r="36" spans="2:34" ht="13"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 x14ac:dyDescent="0.2">
      <c r="AH37" s="243"/>
    </row>
    <row r="38" spans="2:34" ht="13" x14ac:dyDescent="0.2">
      <c r="AG38" s="243"/>
      <c r="AH38" s="243"/>
    </row>
    <row r="39" spans="2:34" ht="13" x14ac:dyDescent="0.2"/>
    <row r="40" spans="2:34" ht="13" x14ac:dyDescent="0.2">
      <c r="U40" s="243"/>
    </row>
    <row r="41" spans="2:34" ht="13" x14ac:dyDescent="0.2">
      <c r="R41" s="243"/>
    </row>
    <row r="42" spans="2:34" ht="13" x14ac:dyDescent="0.2">
      <c r="T42" s="243"/>
      <c r="W42" s="243"/>
    </row>
    <row r="43" spans="2:34" ht="13" x14ac:dyDescent="0.2">
      <c r="Q43" s="243"/>
      <c r="S43" s="243"/>
      <c r="V43" s="243"/>
      <c r="X43" s="243"/>
      <c r="Y43" s="243"/>
      <c r="Z43" s="243"/>
      <c r="AA43" s="243"/>
      <c r="AB43" s="243"/>
      <c r="AC43" s="243"/>
      <c r="AD43" s="243"/>
      <c r="AE43" s="243"/>
      <c r="AF43" s="243"/>
      <c r="AG43" s="243"/>
      <c r="AH43" s="243"/>
    </row>
    <row r="44" spans="2:34" ht="13" x14ac:dyDescent="0.2">
      <c r="AH44" s="243"/>
    </row>
    <row r="45" spans="2:34" ht="13" x14ac:dyDescent="0.2"/>
    <row r="46" spans="2:34" ht="13" x14ac:dyDescent="0.2"/>
    <row r="47" spans="2:34" ht="13" x14ac:dyDescent="0.2"/>
    <row r="48" spans="2:34" ht="13" x14ac:dyDescent="0.2">
      <c r="AG48" s="243"/>
      <c r="AH48" s="243"/>
    </row>
    <row r="49" spans="29:34" ht="13" x14ac:dyDescent="0.2">
      <c r="AH49" s="243"/>
    </row>
    <row r="50" spans="29:34" ht="13" x14ac:dyDescent="0.2">
      <c r="AH50" s="243"/>
    </row>
    <row r="51" spans="29:34" ht="13" x14ac:dyDescent="0.2">
      <c r="AC51" s="243"/>
      <c r="AD51" s="243"/>
      <c r="AE51" s="243"/>
      <c r="AF51" s="243"/>
      <c r="AG51" s="243"/>
      <c r="AH51" s="243"/>
    </row>
    <row r="52" spans="29:34" ht="13" x14ac:dyDescent="0.2"/>
    <row r="53" spans="29:34" ht="13" x14ac:dyDescent="0.2"/>
    <row r="54" spans="29:34" ht="13" x14ac:dyDescent="0.2">
      <c r="AH54" s="243"/>
    </row>
    <row r="55" spans="29:34" ht="13" x14ac:dyDescent="0.2"/>
    <row r="56" spans="29:34" ht="13" x14ac:dyDescent="0.2"/>
    <row r="57" spans="29:34" ht="13" x14ac:dyDescent="0.2"/>
    <row r="58" spans="29:34" ht="13" x14ac:dyDescent="0.2">
      <c r="AH58" s="243"/>
    </row>
    <row r="59" spans="29:34" ht="13" x14ac:dyDescent="0.2"/>
    <row r="60" spans="29:34" ht="13" x14ac:dyDescent="0.2"/>
    <row r="61" spans="29:34" ht="13" x14ac:dyDescent="0.2"/>
    <row r="62" spans="29:34" ht="13" x14ac:dyDescent="0.2"/>
    <row r="63" spans="29:34" ht="13" x14ac:dyDescent="0.2">
      <c r="AH63" s="243"/>
    </row>
    <row r="64" spans="29:34" ht="13" x14ac:dyDescent="0.2">
      <c r="AG64" s="243"/>
      <c r="AH64" s="243"/>
    </row>
    <row r="65" spans="32:34" ht="13" x14ac:dyDescent="0.2"/>
    <row r="66" spans="32:34" ht="13" x14ac:dyDescent="0.2"/>
    <row r="67" spans="32:34" ht="13" x14ac:dyDescent="0.2"/>
    <row r="68" spans="32:34" ht="13" x14ac:dyDescent="0.2"/>
    <row r="69" spans="32:34" ht="13" x14ac:dyDescent="0.2">
      <c r="AF69" s="243"/>
      <c r="AG69" s="243"/>
      <c r="AH69" s="243"/>
    </row>
    <row r="70" spans="32:34" ht="13" x14ac:dyDescent="0.2"/>
    <row r="71" spans="32:34" ht="13" x14ac:dyDescent="0.2"/>
    <row r="72" spans="32:34" ht="13" x14ac:dyDescent="0.2"/>
    <row r="73" spans="32:34" ht="13" x14ac:dyDescent="0.2"/>
    <row r="74" spans="32:34" ht="13" x14ac:dyDescent="0.2"/>
    <row r="75" spans="32:34" ht="13" x14ac:dyDescent="0.2"/>
    <row r="76" spans="32:34" ht="13" x14ac:dyDescent="0.2"/>
    <row r="77" spans="32:34" ht="13" x14ac:dyDescent="0.2"/>
    <row r="78" spans="32:34" ht="13" x14ac:dyDescent="0.2"/>
    <row r="79" spans="32:34" ht="13" x14ac:dyDescent="0.2"/>
    <row r="80" spans="32:34" ht="13" x14ac:dyDescent="0.2"/>
    <row r="81" spans="25:34" ht="13" x14ac:dyDescent="0.2"/>
    <row r="82" spans="25:34" ht="13" x14ac:dyDescent="0.2">
      <c r="Y82" s="243"/>
    </row>
    <row r="83" spans="25:34" ht="13" x14ac:dyDescent="0.2">
      <c r="Z83" s="243"/>
      <c r="AA83" s="243"/>
      <c r="AB83" s="243"/>
      <c r="AC83" s="243"/>
      <c r="AD83" s="243"/>
      <c r="AE83" s="243"/>
      <c r="AF83" s="243"/>
      <c r="AG83" s="243"/>
      <c r="AH83" s="243"/>
    </row>
    <row r="84" spans="25:34" ht="13" x14ac:dyDescent="0.2"/>
    <row r="85" spans="25:34" ht="13" x14ac:dyDescent="0.2"/>
    <row r="86" spans="25:34" ht="13" x14ac:dyDescent="0.2"/>
    <row r="87" spans="25:34" ht="13" x14ac:dyDescent="0.2"/>
    <row r="88" spans="25:34" ht="13" x14ac:dyDescent="0.2">
      <c r="AH88" s="243"/>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517</v>
      </c>
      <c r="G46" s="8" t="s">
        <v>518</v>
      </c>
      <c r="H46" s="8" t="s">
        <v>519</v>
      </c>
      <c r="I46" s="8" t="s">
        <v>520</v>
      </c>
      <c r="J46" s="9" t="s">
        <v>521</v>
      </c>
    </row>
    <row r="47" spans="2:10" ht="57.75" customHeight="1" x14ac:dyDescent="0.2">
      <c r="B47" s="10"/>
      <c r="C47" s="1172" t="s">
        <v>3</v>
      </c>
      <c r="D47" s="1172"/>
      <c r="E47" s="1173"/>
      <c r="F47" s="11">
        <v>88.46</v>
      </c>
      <c r="G47" s="12">
        <v>76.77</v>
      </c>
      <c r="H47" s="12">
        <v>102.03</v>
      </c>
      <c r="I47" s="12">
        <v>143.83000000000001</v>
      </c>
      <c r="J47" s="13">
        <v>76.55</v>
      </c>
    </row>
    <row r="48" spans="2:10" ht="57.75" customHeight="1" x14ac:dyDescent="0.2">
      <c r="B48" s="14"/>
      <c r="C48" s="1174" t="s">
        <v>4</v>
      </c>
      <c r="D48" s="1174"/>
      <c r="E48" s="1175"/>
      <c r="F48" s="15">
        <v>11.75</v>
      </c>
      <c r="G48" s="16">
        <v>9.2899999999999991</v>
      </c>
      <c r="H48" s="16">
        <v>6.57</v>
      </c>
      <c r="I48" s="16">
        <v>14.34</v>
      </c>
      <c r="J48" s="17">
        <v>6.65</v>
      </c>
    </row>
    <row r="49" spans="2:10" ht="57.75" customHeight="1" thickBot="1" x14ac:dyDescent="0.25">
      <c r="B49" s="18"/>
      <c r="C49" s="1176" t="s">
        <v>5</v>
      </c>
      <c r="D49" s="1176"/>
      <c r="E49" s="1177"/>
      <c r="F49" s="19">
        <v>17.38</v>
      </c>
      <c r="G49" s="20" t="s">
        <v>522</v>
      </c>
      <c r="H49" s="20" t="s">
        <v>523</v>
      </c>
      <c r="I49" s="20">
        <v>28.08</v>
      </c>
      <c r="J49" s="21" t="s">
        <v>524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綾乃</dc:creator>
  <cp:lastModifiedBy>平山 綾乃</cp:lastModifiedBy>
  <dcterms:created xsi:type="dcterms:W3CDTF">2022-02-04T02:39:16Z</dcterms:created>
  <dcterms:modified xsi:type="dcterms:W3CDTF">2022-02-04T02:39:16Z</dcterms:modified>
</cp:coreProperties>
</file>