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yano-h\Desktop\WMS山中湖村画像\"/>
    </mc:Choice>
  </mc:AlternateContent>
  <xr:revisionPtr revIDLastSave="0" documentId="8_{C00D564A-84AB-45BF-84E8-1369528FDAFB}" xr6:coauthVersionLast="36" xr6:coauthVersionMax="36" xr10:uidLastSave="{00000000-0000-0000-0000-000000000000}"/>
  <bookViews>
    <workbookView xWindow="0" yWindow="0" windowWidth="28800" windowHeight="122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s="1"/>
  <c r="U35" i="10" s="1"/>
  <c r="U36" i="10" s="1"/>
  <c r="U37"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<sst xmlns="http://schemas.openxmlformats.org/spreadsheetml/2006/main" count="1188" uniqueCount="597">
  <si>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</si>
  <si>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</si>
  <si>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</si>
  <si>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</si>
  <si>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</si>
  <si>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</si>
  <si>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</si>
  <si>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</si>
  <si>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</si>
  <si>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</si>
  <si>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</si>
  <si>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</si>
  <si>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</si>
  <si>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</si>
  <si>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</si>
  <si>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</si>
  <si>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</si>
  <si>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</si>
  <si>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</si>
  <si>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</si>
  <si>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</si>
  <si>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</si>
  <si>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</si>
  <si>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</si>
  <si>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</si>
  <si>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</si>
  <si>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</si>
  <si>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</si>
  <si>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</si>
  <si>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</si>
  <si>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</si>
  <si>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</si>
  <si>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</si>
  <si>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</si>
  <si>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</si>
  <si>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</si>
  <si>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</si>
  <si>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</si>
  <si>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</si>
  <si>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</si>
  <si>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</si>
  <si>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</si>
  <si>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</si>
  <si>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</si>
  <si>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</si>
  <si>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</si>
  <si>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</si>
  <si>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</si>
  <si>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</si>
  <si>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</si>
  <si>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</si>
  <si>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</si>
  <si>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</si>
  <si>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</si>
  <si>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</si>
  <si>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</si>
  <si>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</si>
  <si>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</si>
  <si>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</si>
  <si>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</si>
  <si>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</si>
  <si>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</si>
  <si>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</si>
  <si>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</si>
  <si>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</si>
  <si>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</si>
  <si>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</si>
  <si>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</si>
  <si>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</si>
  <si>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</si>
  <si>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</si>
  <si>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</si>
  <si>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</si>
  <si>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</si>
  <si>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</si>
  <si>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</si>
  <si>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</si>
  <si>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</si>
  <si>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</si>
  <si>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</si>
  <si>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</si>
  <si>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</si>
  <si>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</si>
  <si>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</si>
  <si>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</si>
  <si>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</si>
  <si>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</si>
  <si>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</si>
  <si>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</si>
  <si>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</si>
  <si>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</si>
  <si>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</si>
  <si>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</si>
  <si>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</si>
  <si>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</si>
  <si>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</si>
  <si>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</si>
  <si>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</si>
  <si>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</si>
  <si>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</si>
  <si>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</si>
  <si>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</si>
  <si>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</si>
  <si>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</si>
  <si>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</si>
  <si>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</si>
  <si>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</si>
  <si>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</si>
  <si>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</si>
  <si>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</si>
  <si>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</si>
  <si>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</si>
  <si>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</si>
  <si>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</si>
  <si>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</si>
  <si>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</si>
  <si>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</si>
  <si>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</si>
  <si>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</si>
  <si>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</si>
  <si>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</si>
  <si>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</si>
  <si>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</si>
  <si>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</si>
  <si>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</si>
  <si>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</si>
  <si>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</si>
  <si>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</si>
  <si>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</si>
  <si>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</si>
  <si>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</si>
  <si>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</si>
  <si>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</si>
  <si>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</si>
  <si>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</si>
  <si>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</si>
  <si>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</si>
  <si>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</si>
  <si>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</si>
  <si>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</si>
  <si>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</si>
  <si>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</si>
  <si>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</si>
  <si>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</si>
  <si>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</si>
  <si>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</si>
  <si>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</si>
  <si>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</si>
  <si>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</si>
  <si>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</si>
  <si>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</si>
  <si>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</si>
  <si>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</si>
  <si>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</si>
  <si>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</si>
  <si>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</si>
  <si>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</si>
  <si>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</si>
  <si>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</si>
  <si>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</si>
  <si>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</si>
  <si>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</si>
  <si>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</si>
  <si>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</si>
  <si>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</si>
  <si>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</si>
  <si>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</si>
  <si>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</si>
  <si>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</si>
  <si>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</si>
  <si>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</si>
  <si>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</si>
  <si>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</si>
  <si>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</si>
  <si>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</si>
  <si>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</si>
  <si>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</si>
  <si>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</si>
  <si>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</si>
  <si>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</si>
  <si>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</si>
  <si>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</si>
  <si>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</si>
  <si>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</si>
  <si>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</si>
  <si>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</si>
  <si>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</si>
  <si>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</si>
  <si>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</si>
  <si>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</si>
  <si>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</si>
  <si>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</si>
  <si>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</si>
  <si>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</si>
  <si>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</si>
  <si>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</si>
  <si>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</si>
  <si>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</si>
  <si>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</si>
  <si>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</si>
  <si>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</si>
  <si>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</si>
  <si>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</si>
  <si>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</si>
  <si>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</si>
  <si>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</si>
  <si>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</si>
  <si>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</si>
  <si>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</si>
  <si>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山梨県山中湖村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</si>
  <si>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</si>
  <si>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</si>
  <si>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</si>
  <si>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</si>
  <si>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</si>
  <si>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</si>
  <si>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</si>
  <si>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</si>
  <si>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</si>
  <si>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</si>
  <si>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</si>
  <si>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</si>
  <si>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</si>
  <si>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</si>
  <si>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</si>
  <si>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</si>
  <si>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</si>
  <si>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</si>
  <si>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</si>
  <si>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</si>
  <si>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</si>
  <si>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</si>
  <si>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</si>
  <si>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</si>
  <si>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</si>
  <si>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</si>
  <si>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</si>
  <si>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</si>
  <si>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</si>
  <si>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</si>
  <si>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</si>
  <si>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</si>
  <si>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</si>
  <si>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</si>
  <si>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</si>
  <si>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</si>
  <si>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</si>
  <si>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</si>
  <si>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</si>
  <si>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</si>
  <si>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</si>
  <si>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</si>
  <si>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</si>
  <si>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</si>
  <si>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</si>
  <si>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</si>
  <si>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</si>
  <si>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</si>
  <si>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</si>
  <si>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</si>
  <si>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</si>
  <si>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</si>
  <si>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</si>
  <si>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</si>
  <si>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</si>
  <si>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</si>
  <si>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</si>
  <si>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</si>
  <si>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</si>
  <si>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</si>
  <si>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</si>
  <si>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</si>
  <si>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</si>
  <si>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</si>
  <si>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</si>
  <si>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</si>
  <si>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</si>
  <si>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</si>
  <si>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</si>
  <si>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</si>
  <si>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</si>
  <si>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</si>
  <si>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</si>
  <si>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</si>
  <si>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</si>
  <si>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</si>
  <si>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</si>
  <si>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</si>
  <si>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</si>
  <si>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</si>
  <si>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</si>
  <si>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</si>
  <si>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</si>
  <si>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</si>
  <si>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</si>
  <si>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</si>
  <si>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</si>
  <si>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</si>
  <si>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</si>
  <si>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</si>
  <si>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</si>
  <si>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</si>
  <si>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</si>
  <si>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</si>
  <si>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</si>
  <si>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</si>
  <si>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</si>
  <si>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</si>
  <si>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</si>
  <si>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</si>
  <si>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</si>
  <si>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</si>
  <si>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</si>
  <si>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</si>
  <si>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</si>
  <si>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</si>
  <si>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</si>
  <si>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</si>
  <si>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</si>
  <si>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</si>
  <si>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</si>
  <si>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</si>
  <si>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</si>
  <si>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</si>
  <si>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</si>
  <si>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</si>
  <si>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</si>
  <si>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</si>
  <si>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</si>
  <si>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</si>
  <si>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</si>
  <si>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</si>
  <si>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</si>
  <si>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</si>
  <si>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</si>
  <si>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</si>
  <si>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</si>
  <si>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</si>
  <si>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</si>
  <si>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</si>
  <si>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</si>
  <si>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</si>
  <si>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</si>
  <si>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</si>
  <si>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</si>
  <si>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</si>
  <si>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</si>
  <si>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</si>
  <si>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</si>
  <si>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</si>
  <si>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</si>
  <si>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</si>
  <si>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</si>
  <si>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</si>
  <si>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</si>
  <si>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</si>
  <si>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</si>
  <si>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</si>
  <si>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山梨県山中湖村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</si>
  <si>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</si>
  <si>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</si>
  <si>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</si>
  <si>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</si>
  <si>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</si>
  <si>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</si>
  <si>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</si>
  <si>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</si>
  <si>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</si>
  <si>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</si>
  <si>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</si>
  <si>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</si>
  <si>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</si>
  <si>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</si>
  <si>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</si>
  <si>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</si>
  <si>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</si>
  <si>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</si>
  <si>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</si>
  <si>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</si>
  <si>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</si>
  <si>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</si>
  <si>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</si>
  <si>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</si>
  <si>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</si>
  <si>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</si>
  <si>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</si>
  <si>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</si>
  <si>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</si>
  <si>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</si>
  <si>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</si>
  <si>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</si>
  <si>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</si>
  <si>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</si>
  <si>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</si>
  <si>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</si>
  <si>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</si>
  <si>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</si>
  <si>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</si>
  <si>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</si>
  <si>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</si>
  <si>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</si>
  <si>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</si>
  <si>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</si>
  <si>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</si>
  <si>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</si>
  <si>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</si>
  <si>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</si>
  <si>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</si>
  <si>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</si>
  <si>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</si>
  <si>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</si>
  <si>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</si>
  <si>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</si>
  <si>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</si>
  <si>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</si>
  <si>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</si>
  <si>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</si>
  <si>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</si>
  <si>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</si>
  <si>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</si>
  <si>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</si>
  <si>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</si>
  <si>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</si>
  <si>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</si>
  <si>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</si>
  <si>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</si>
  <si>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</si>
  <si>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</si>
  <si>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</si>
  <si>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</si>
  <si>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</si>
  <si>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</si>
  <si>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</si>
  <si>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</si>
  <si>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</si>
  <si>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</si>
  <si>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</si>
  <si>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</si>
  <si>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</si>
  <si>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</si>
  <si>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</si>
  <si>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</si>
  <si>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</si>
  <si>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</si>
  <si>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</si>
  <si>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</si>
  <si>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</si>
  <si>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</si>
  <si>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</si>
  <si>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</si>
  <si>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</si>
  <si>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</si>
  <si>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</si>
  <si>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</si>
  <si>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</si>
  <si>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</si>
  <si>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</si>
  <si>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</si>
  <si>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</si>
  <si>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</si>
  <si>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</si>
  <si>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</si>
  <si>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</si>
  <si>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</si>
  <si>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</si>
  <si>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</si>
  <si>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</si>
  <si>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</si>
  <si>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</si>
  <si>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</si>
  <si>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</si>
  <si>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</si>
  <si>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</si>
  <si>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</si>
  <si>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</si>
  <si>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</si>
  <si>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</si>
  <si>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</si>
  <si>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</si>
  <si>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</si>
  <si>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</si>
  <si>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</si>
  <si>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</si>
  <si>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</si>
  <si>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</si>
  <si>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</si>
  <si>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</si>
  <si>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</si>
  <si>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</si>
  <si>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</si>
  <si>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</si>
  <si>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</si>
  <si>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</si>
  <si>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</si>
  <si>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</si>
  <si>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</si>
  <si>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</si>
  <si>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</si>
  <si>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</si>
  <si>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</si>
  <si>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</si>
  <si>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</si>
  <si>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</si>
  <si>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</si>
  <si>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</si>
  <si>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</si>
  <si>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</si>
  <si>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</si>
  <si>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</si>
  <si>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</si>
  <si>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</si>
  <si>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</si>
  <si>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</si>
  <si>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</si>
  <si>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</si>
  <si>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</si>
  <si>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</si>
  <si>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</si>
  <si>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</si>
  <si>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</si>
  <si>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</si>
  <si>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</si>
  <si>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</si>
  <si>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</si>
  <si>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</si>
  <si>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</si>
  <si>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</si>
  <si>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</si>
  <si>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</si>
  <si>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</si>
  <si>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</si>
  <si>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</si>
  <si>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</si>
  <si>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</si>
  <si>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</si>
  <si>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</si>
  <si>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</si>
  <si>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</si>
  <si>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</si>
  <si>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</si>
  <si>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</si>
  <si>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</si>
  <si>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</si>
  <si>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</si>
  <si>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</si>
  <si>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</si>
  <si>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</si>
  <si>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t>
  </si>
  <si>
    <t>▲ 21.60</t>
  </si>
  <si>
    <t>▲ 12.64</t>
  </si>
  <si>
    <t>一般会計</t>
  </si>
  <si>
    <t>介護保険特別会計</t>
  </si>
  <si>
    <t>国民健康保険特別会計</t>
  </si>
  <si>
    <t>下水道特別会計</t>
  </si>
  <si>
    <t>簡易水道特別会計</t>
  </si>
  <si>
    <t>観光施設特別会計</t>
  </si>
  <si>
    <t>後期高齢者医療特別会計</t>
  </si>
  <si>
    <t>介護予防支援事業特別会計</t>
  </si>
  <si>
    <t>その他会計（赤字）</t>
  </si>
  <si>
    <t>その他会計（黒字）</t>
  </si>
  <si>
    <t>-</t>
    <phoneticPr fontId="2"/>
  </si>
  <si>
    <t>-</t>
    <phoneticPr fontId="2"/>
  </si>
  <si>
    <t>-</t>
    <phoneticPr fontId="2"/>
  </si>
  <si>
    <t>-</t>
    <phoneticPr fontId="2"/>
  </si>
  <si>
    <t>㈱山中湖観光振興公社</t>
    <rPh sb="1" eb="4">
      <t>ヤマナカコ</t>
    </rPh>
    <rPh sb="4" eb="6">
      <t>カンコウ</t>
    </rPh>
    <rPh sb="6" eb="8">
      <t>シンコウ</t>
    </rPh>
    <rPh sb="8" eb="10">
      <t>コウシャ</t>
    </rPh>
    <phoneticPr fontId="11"/>
  </si>
  <si>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1"/>
  </si>
  <si>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1"/>
  </si>
  <si>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1"/>
  </si>
  <si>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1"/>
  </si>
  <si>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1"/>
  </si>
  <si>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</si>
  <si>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</si>
  <si>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11"/>
  </si>
  <si>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</si>
  <si>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</si>
  <si>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1"/>
  </si>
  <si>
    <t>-</t>
    <phoneticPr fontId="2"/>
  </si>
  <si>
    <t>-</t>
    <phoneticPr fontId="2"/>
  </si>
  <si>
    <t>-</t>
    <phoneticPr fontId="2"/>
  </si>
  <si>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</si>
  <si>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</si>
  <si>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</si>
  <si>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</si>
  <si>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災害見舞基金</t>
    <rPh sb="0" eb="2">
      <t>サイガイ</t>
    </rPh>
    <rPh sb="2" eb="4">
      <t>ミマ</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</si>
  <si>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</si>
  <si>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</si>
  <si>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</si>
  <si>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将来負担額は年々減少傾向にあったが、老朽化する施設の効率的な更新に向け、現在、公共施設個別管理計画の策定を行っており、今後は順次施設の更新・集約化・複合化・除却が必要となる。これに伴い、将来負担額の増加も見込まれるが、施設等の更新については、固定資産台帳整備により、詳細な分析が可能となった有形固定資産減価償却率の数値も参考に、老朽化状況等を把握し整備を行う。</t>
    <rPh sb="2" eb="4">
      <t>スウネン</t>
    </rPh>
    <rPh sb="5" eb="7">
      <t>ショウライ</t>
    </rPh>
    <rPh sb="7" eb="9">
      <t>フタン</t>
    </rPh>
    <rPh sb="9" eb="10">
      <t>ガク</t>
    </rPh>
    <rPh sb="11" eb="13">
      <t>ネンネン</t>
    </rPh>
    <rPh sb="13" eb="15">
      <t>ゲンショウ</t>
    </rPh>
    <rPh sb="15" eb="17">
      <t>ケイコウ</t>
    </rPh>
    <rPh sb="23" eb="26">
      <t>ロウキュウカ</t>
    </rPh>
    <rPh sb="28" eb="30">
      <t>シセツ</t>
    </rPh>
    <rPh sb="31" eb="34">
      <t>コウリツテキ</t>
    </rPh>
    <rPh sb="35" eb="37">
      <t>コウシン</t>
    </rPh>
    <rPh sb="38" eb="39">
      <t>ム</t>
    </rPh>
    <rPh sb="41" eb="43">
      <t>ゲンザイ</t>
    </rPh>
    <rPh sb="44" eb="46">
      <t>コウキョウ</t>
    </rPh>
    <rPh sb="46" eb="48">
      <t>シセツ</t>
    </rPh>
    <rPh sb="48" eb="50">
      <t>コベツ</t>
    </rPh>
    <rPh sb="50" eb="52">
      <t>カンリ</t>
    </rPh>
    <rPh sb="52" eb="54">
      <t>ケイカク</t>
    </rPh>
    <rPh sb="55" eb="57">
      <t>サクテイ</t>
    </rPh>
    <rPh sb="58" eb="59">
      <t>オコナ</t>
    </rPh>
    <rPh sb="64" eb="66">
      <t>コンゴ</t>
    </rPh>
    <rPh sb="67" eb="69">
      <t>ジュンジ</t>
    </rPh>
    <rPh sb="69" eb="71">
      <t>シセツ</t>
    </rPh>
    <rPh sb="72" eb="74">
      <t>コウシン</t>
    </rPh>
    <rPh sb="75" eb="78">
      <t>シュウヤクカ</t>
    </rPh>
    <rPh sb="79" eb="82">
      <t>フクゴウカ</t>
    </rPh>
    <rPh sb="83" eb="85">
      <t>ジョキャク</t>
    </rPh>
    <rPh sb="86" eb="88">
      <t>ヒツヨウ</t>
    </rPh>
    <rPh sb="95" eb="96">
      <t>トモナ</t>
    </rPh>
    <rPh sb="98" eb="100">
      <t>ショウライ</t>
    </rPh>
    <rPh sb="100" eb="102">
      <t>フタン</t>
    </rPh>
    <rPh sb="102" eb="103">
      <t>ガク</t>
    </rPh>
    <rPh sb="104" eb="106">
      <t>ゾウカ</t>
    </rPh>
    <rPh sb="107" eb="109">
      <t>ミコ</t>
    </rPh>
    <rPh sb="114" eb="116">
      <t>シセツ</t>
    </rPh>
    <rPh sb="116" eb="117">
      <t>トウ</t>
    </rPh>
    <rPh sb="118" eb="120">
      <t>コウシン</t>
    </rPh>
    <rPh sb="126" eb="128">
      <t>コテイ</t>
    </rPh>
    <rPh sb="128" eb="130">
      <t>シサン</t>
    </rPh>
    <rPh sb="130" eb="132">
      <t>ダイチョウ</t>
    </rPh>
    <rPh sb="132" eb="134">
      <t>セイビ</t>
    </rPh>
    <rPh sb="138" eb="140">
      <t>ショウサイ</t>
    </rPh>
    <rPh sb="141" eb="143">
      <t>ブンセキ</t>
    </rPh>
    <rPh sb="144" eb="146">
      <t>カノウ</t>
    </rPh>
    <rPh sb="150" eb="152">
      <t>ユウケイ</t>
    </rPh>
    <rPh sb="152" eb="154">
      <t>コテイ</t>
    </rPh>
    <rPh sb="154" eb="156">
      <t>シサン</t>
    </rPh>
    <rPh sb="156" eb="158">
      <t>ゲンカ</t>
    </rPh>
    <rPh sb="158" eb="160">
      <t>ショウキャク</t>
    </rPh>
    <rPh sb="160" eb="161">
      <t>リツ</t>
    </rPh>
    <rPh sb="162" eb="164">
      <t>スウチ</t>
    </rPh>
    <rPh sb="165" eb="167">
      <t>サンコウ</t>
    </rPh>
    <rPh sb="169" eb="172">
      <t>ロウキュウカ</t>
    </rPh>
    <rPh sb="172" eb="174">
      <t>ジョウキョウ</t>
    </rPh>
    <rPh sb="174" eb="175">
      <t>トウ</t>
    </rPh>
    <rPh sb="176" eb="178">
      <t>ハアク</t>
    </rPh>
    <rPh sb="179" eb="181">
      <t>セイビ</t>
    </rPh>
    <rPh sb="182" eb="18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</si>
  <si>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</si>
  <si>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</si>
  <si>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</si>
  <si>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</si>
  <si>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</si>
  <si>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</si>
  <si>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将来負担比率および実質公債費比率は減少傾向にあるが、今後想定される税収減および施設の更新に伴い、いずれも増加が見込まれるため、公共施設個別管理計画を作成し、各施設について分析を行い、効率の良い施設更新により、起債額を最小限に抑えるよう努める。</t>
    <rPh sb="2" eb="4">
      <t>スウネン</t>
    </rPh>
    <rPh sb="5" eb="7">
      <t>シンキ</t>
    </rPh>
    <rPh sb="7" eb="9">
      <t>キサイ</t>
    </rPh>
    <rPh sb="10" eb="12">
      <t>ハッコウ</t>
    </rPh>
    <rPh sb="13" eb="14">
      <t>オコナ</t>
    </rPh>
    <rPh sb="22" eb="24">
      <t>ショウライ</t>
    </rPh>
    <rPh sb="24" eb="26">
      <t>フタン</t>
    </rPh>
    <rPh sb="26" eb="28">
      <t>ヒリツ</t>
    </rPh>
    <rPh sb="31" eb="33">
      <t>ジッシツ</t>
    </rPh>
    <rPh sb="33" eb="36">
      <t>コウサイヒ</t>
    </rPh>
    <rPh sb="36" eb="38">
      <t>ヒリツ</t>
    </rPh>
    <rPh sb="39" eb="41">
      <t>ゲンショウ</t>
    </rPh>
    <rPh sb="41" eb="43">
      <t>ケイコウ</t>
    </rPh>
    <rPh sb="48" eb="50">
      <t>コンゴ</t>
    </rPh>
    <rPh sb="50" eb="52">
      <t>ソウテイ</t>
    </rPh>
    <rPh sb="55" eb="58">
      <t>ゼイシュウゲン</t>
    </rPh>
    <rPh sb="61" eb="63">
      <t>シセツ</t>
    </rPh>
    <rPh sb="64" eb="66">
      <t>コウシン</t>
    </rPh>
    <rPh sb="67" eb="68">
      <t>トモナ</t>
    </rPh>
    <rPh sb="74" eb="76">
      <t>ゾウカ</t>
    </rPh>
    <rPh sb="77" eb="79">
      <t>ミコ</t>
    </rPh>
    <rPh sb="85" eb="87">
      <t>コウキョウ</t>
    </rPh>
    <rPh sb="87" eb="89">
      <t>シセツ</t>
    </rPh>
    <rPh sb="89" eb="91">
      <t>コベツ</t>
    </rPh>
    <rPh sb="91" eb="93">
      <t>カンリ</t>
    </rPh>
    <rPh sb="93" eb="95">
      <t>ケイカク</t>
    </rPh>
    <rPh sb="96" eb="98">
      <t>サクセイ</t>
    </rPh>
    <rPh sb="100" eb="103">
      <t>カクシセツ</t>
    </rPh>
    <rPh sb="107" eb="109">
      <t>ブンセキ</t>
    </rPh>
    <rPh sb="110" eb="111">
      <t>オコナ</t>
    </rPh>
    <rPh sb="113" eb="115">
      <t>コウリツ</t>
    </rPh>
    <rPh sb="116" eb="117">
      <t>ヨ</t>
    </rPh>
    <rPh sb="118" eb="120">
      <t>シセツ</t>
    </rPh>
    <rPh sb="120" eb="122">
      <t>コウシン</t>
    </rPh>
    <rPh sb="126" eb="128">
      <t>キサイ</t>
    </rPh>
    <rPh sb="128" eb="129">
      <t>ガク</t>
    </rPh>
    <rPh sb="130" eb="133">
      <t>サイショウゲン</t>
    </rPh>
    <rPh sb="134" eb="135">
      <t>オサ</t>
    </rPh>
    <rPh sb="139" eb="14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</si>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</sst>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42AF-4EA7-B5FE-70E3A91880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140717</c:v>
                </c:pt>
                <c:pt idx="1">
                  <c:v>164140</c:v>
                </c:pt>
                <c:pt idx="2">
                  <c:v>52977</c:v>
                </c:pt>
                <c:pt idx="3">
                  <c:v>139459</c:v>
                </c:pt>
                <c:pt idx="4">
                  <c:v>87109</c:v>
                </c:pt>
              </c:numCache>
            </c:numRef>
          </c:val>
          <c:smooth val="0"/>
          <c:extLst>
            <c:ext xmlns:c16="http://schemas.microsoft.com/office/drawing/2014/chart" uri="{C3380CC4-5D6E-409C-BE32-E72D297353CC}">
              <c16:uniqueId val="{00000001-42AF-4EA7-B5FE-70E3A9188008}"/>
            </c:ext>
          </c:extLst>
        </c:ser>
        <c:dLbls>
          <c:showLegendKey val="0"/>
          <c:showVal val="0"/>
          <c:showCatName val="0"/>
          <c:showSerName val="0"/>
          <c:showPercent val="0"/>
          <c:showBubbleSize val="0"/>
        </c:dLbls>
        <c:marker val="1"/>
        <c:smooth val="0"/>
        <c:axId val="94420992"/>
        <c:axId val="94422912"/>
      </c:lineChart>
      <c:catAx>
        <c:axId val="9442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2912"/>
        <c:crosses val="autoZero"/>
        <c:auto val="1"/>
        <c:lblAlgn val="ctr"/>
        <c:lblOffset val="100"/>
        <c:tickLblSkip val="1"/>
        <c:tickMarkSkip val="1"/>
        <c:noMultiLvlLbl val="0"/>
      </c:catAx>
      <c:valAx>
        <c:axId val="944229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9.2899999999999991</c:v>
                </c:pt>
                <c:pt idx="1">
                  <c:v>6.57</c:v>
                </c:pt>
                <c:pt idx="2">
                  <c:v>14.34</c:v>
                </c:pt>
                <c:pt idx="3">
                  <c:v>6.65</c:v>
                </c:pt>
                <c:pt idx="4">
                  <c:v>11.5</c:v>
                </c:pt>
              </c:numCache>
            </c:numRef>
          </c:val>
          <c:extLst>
            <c:ext xmlns:c16="http://schemas.microsoft.com/office/drawing/2014/chart" uri="{C3380CC4-5D6E-409C-BE32-E72D297353CC}">
              <c16:uniqueId val="{00000000-F061-4347-A507-78DBF2DD5F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76.77</c:v>
                </c:pt>
                <c:pt idx="1">
                  <c:v>102.03</c:v>
                </c:pt>
                <c:pt idx="2">
                  <c:v>143.83000000000001</c:v>
                </c:pt>
                <c:pt idx="3">
                  <c:v>76.55</c:v>
                </c:pt>
                <c:pt idx="4">
                  <c:v>127.37</c:v>
                </c:pt>
              </c:numCache>
            </c:numRef>
          </c:val>
          <c:extLst>
            <c:ext xmlns:c16="http://schemas.microsoft.com/office/drawing/2014/chart" uri="{C3380CC4-5D6E-409C-BE32-E72D297353CC}">
              <c16:uniqueId val="{00000001-F061-4347-A507-78DBF2DD5F81}"/>
            </c:ext>
          </c:extLst>
        </c:ser>
        <c:dLbls>
          <c:showLegendKey val="0"/>
          <c:showVal val="0"/>
          <c:showCatName val="0"/>
          <c:showSerName val="0"/>
          <c:showPercent val="0"/>
          <c:showBubbleSize val="0"/>
        </c:dLbls>
        <c:gapWidth val="250"/>
        <c:overlap val="100"/>
        <c:axId val="4326528"/>
        <c:axId val="432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c:v>
                </c:pt>
                <c:pt idx="1">
                  <c:v>-21.6</c:v>
                </c:pt>
                <c:pt idx="2">
                  <c:v>28.08</c:v>
                </c:pt>
                <c:pt idx="3">
                  <c:v>-12.64</c:v>
                </c:pt>
                <c:pt idx="4">
                  <c:v>10.01</c:v>
                </c:pt>
              </c:numCache>
            </c:numRef>
          </c:val>
          <c:smooth val="0"/>
          <c:extLst>
            <c:ext xmlns:c16="http://schemas.microsoft.com/office/drawing/2014/chart" uri="{C3380CC4-5D6E-409C-BE32-E72D297353CC}">
              <c16:uniqueId val="{00000002-F061-4347-A507-78DBF2DD5F81}"/>
            </c:ext>
          </c:extLst>
        </c:ser>
        <c:dLbls>
          <c:showLegendKey val="0"/>
          <c:showVal val="0"/>
          <c:showCatName val="0"/>
          <c:showSerName val="0"/>
          <c:showPercent val="0"/>
          <c:showBubbleSize val="0"/>
        </c:dLbls>
        <c:marker val="1"/>
        <c:smooth val="0"/>
        <c:axId val="4326528"/>
        <c:axId val="4328448"/>
      </c:lineChart>
      <c:catAx>
        <c:axId val="43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8448"/>
        <c:crosses val="autoZero"/>
        <c:auto val="1"/>
        <c:lblAlgn val="ctr"/>
        <c:lblOffset val="100"/>
        <c:tickLblSkip val="1"/>
        <c:tickMarkSkip val="1"/>
        <c:noMultiLvlLbl val="0"/>
      </c:catAx>
      <c:valAx>
        <c:axId val="432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F6-4A5B-8637-235795281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F6-4A5B-8637-2357952816FA}"/>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F6-4A5B-8637-2357952816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3F6-4A5B-8637-2357952816FA}"/>
            </c:ext>
          </c:extLst>
        </c:ser>
        <c:ser>
          <c:idx val="4"/>
          <c:order val="4"/>
          <c:tx>
            <c:strRef>
              <c:f>データシート!$A$31</c:f>
              <c:strCache>
                <c:ptCount val="1"/>
                <c:pt idx="0">
                  <c:v>観光施設特別会計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0.06</c:v>
                </c:pt>
                <c:pt idx="8">
                  <c:v>#N/A</c:v>
                </c:pt>
                <c:pt idx="9">
                  <c:v>7.0000000000000007E-2</c:v>
                </c:pt>
              </c:numCache>
            </c:numRef>
          </c:val>
          <c:extLst>
            <c:ext xmlns:c16="http://schemas.microsoft.com/office/drawing/2014/chart" uri="{C3380CC4-5D6E-409C-BE32-E72D297353CC}">
              <c16:uniqueId val="{00000004-63F6-4A5B-8637-2357952816F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0.05</c:v>
                </c:pt>
                <c:pt idx="8">
                  <c:v>#N/A</c:v>
                </c:pt>
                <c:pt idx="9">
                  <c:v>0.15</c:v>
                </c:pt>
              </c:numCache>
            </c:numRef>
          </c:val>
          <c:extLst>
            <c:ext xmlns:c16="http://schemas.microsoft.com/office/drawing/2014/chart" uri="{C3380CC4-5D6E-409C-BE32-E72D297353CC}">
              <c16:uniqueId val="{00000005-63F6-4A5B-8637-2357952816F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0.13</c:v>
                </c:pt>
                <c:pt idx="4">
                  <c:v>#N/A</c:v>
                </c:pt>
                <c:pt idx="5">
                  <c:v>0.18</c:v>
                </c:pt>
                <c:pt idx="6">
                  <c:v>#N/A</c:v>
                </c:pt>
                <c:pt idx="7">
                  <c:v>0.11</c:v>
                </c:pt>
                <c:pt idx="8">
                  <c:v>#N/A</c:v>
                </c:pt>
                <c:pt idx="9">
                  <c:v>0.18</c:v>
                </c:pt>
              </c:numCache>
            </c:numRef>
          </c:val>
          <c:extLst>
            <c:ext xmlns:c16="http://schemas.microsoft.com/office/drawing/2014/chart" uri="{C3380CC4-5D6E-409C-BE32-E72D297353CC}">
              <c16:uniqueId val="{00000006-63F6-4A5B-8637-2357952816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0.33</c:v>
                </c:pt>
                <c:pt idx="4">
                  <c:v>#N/A</c:v>
                </c:pt>
                <c:pt idx="5">
                  <c:v>0.98</c:v>
                </c:pt>
                <c:pt idx="6">
                  <c:v>#N/A</c:v>
                </c:pt>
                <c:pt idx="7">
                  <c:v>0.4</c:v>
                </c:pt>
                <c:pt idx="8">
                  <c:v>#N/A</c:v>
                </c:pt>
                <c:pt idx="9">
                  <c:v>0.54</c:v>
                </c:pt>
              </c:numCache>
            </c:numRef>
          </c:val>
          <c:extLst>
            <c:ext xmlns:c16="http://schemas.microsoft.com/office/drawing/2014/chart" uri="{C3380CC4-5D6E-409C-BE32-E72D297353CC}">
              <c16:uniqueId val="{00000007-63F6-4A5B-8637-2357952816F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0.14000000000000001</c:v>
                </c:pt>
                <c:pt idx="4">
                  <c:v>#N/A</c:v>
                </c:pt>
                <c:pt idx="5">
                  <c:v>0.46</c:v>
                </c:pt>
                <c:pt idx="6">
                  <c:v>#N/A</c:v>
                </c:pt>
                <c:pt idx="7">
                  <c:v>0.37</c:v>
                </c:pt>
                <c:pt idx="8">
                  <c:v>#N/A</c:v>
                </c:pt>
                <c:pt idx="9">
                  <c:v>0.57999999999999996</c:v>
                </c:pt>
              </c:numCache>
            </c:numRef>
          </c:val>
          <c:extLst>
            <c:ext xmlns:c16="http://schemas.microsoft.com/office/drawing/2014/chart" uri="{C3380CC4-5D6E-409C-BE32-E72D297353CC}">
              <c16:uniqueId val="{00000008-63F6-4A5B-8637-2357952816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9.2899999999999991</c:v>
                </c:pt>
                <c:pt idx="2">
                  <c:v>#N/A</c:v>
                </c:pt>
                <c:pt idx="3">
                  <c:v>6.56</c:v>
                </c:pt>
                <c:pt idx="4">
                  <c:v>#N/A</c:v>
                </c:pt>
                <c:pt idx="5">
                  <c:v>14.33</c:v>
                </c:pt>
                <c:pt idx="6">
                  <c:v>#N/A</c:v>
                </c:pt>
                <c:pt idx="7">
                  <c:v>6.65</c:v>
                </c:pt>
                <c:pt idx="8">
                  <c:v>#N/A</c:v>
                </c:pt>
                <c:pt idx="9">
                  <c:v>11.49</c:v>
                </c:pt>
              </c:numCache>
            </c:numRef>
          </c:val>
          <c:extLst>
            <c:ext xmlns:c16="http://schemas.microsoft.com/office/drawing/2014/chart" uri="{C3380CC4-5D6E-409C-BE32-E72D297353CC}">
              <c16:uniqueId val="{00000009-63F6-4A5B-8637-2357952816FA}"/>
            </c:ext>
          </c:extLst>
        </c:ser>
        <c:dLbls>
          <c:showLegendKey val="0"/>
          <c:showVal val="0"/>
          <c:showCatName val="0"/>
          <c:showSerName val="0"/>
          <c:showPercent val="0"/>
          <c:showBubbleSize val="0"/>
        </c:dLbls>
        <c:gapWidth val="150"/>
        <c:overlap val="100"/>
        <c:axId val="88821120"/>
        <c:axId val="88835200"/>
      </c:barChart>
      <c:catAx>
        <c:axId val="88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35200"/>
        <c:crosses val="autoZero"/>
        <c:auto val="1"/>
        <c:lblAlgn val="ctr"/>
        <c:lblOffset val="100"/>
        <c:tickLblSkip val="1"/>
        <c:tickMarkSkip val="1"/>
        <c:noMultiLvlLbl val="0"/>
      </c:catAx>
      <c:valAx>
        <c:axId val="888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398</c:v>
                </c:pt>
                <c:pt idx="8">
                  <c:v>363</c:v>
                </c:pt>
                <c:pt idx="11">
                  <c:v>306</c:v>
                </c:pt>
                <c:pt idx="14">
                  <c:v>295</c:v>
                </c:pt>
              </c:numCache>
            </c:numRef>
          </c:val>
          <c:extLst>
            <c:ext xmlns:c16="http://schemas.microsoft.com/office/drawing/2014/chart" uri="{C3380CC4-5D6E-409C-BE32-E72D297353CC}">
              <c16:uniqueId val="{00000000-6A8E-4C7F-A880-4D55DA793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8E-4C7F-A880-4D55DA793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8E-4C7F-A880-4D55DA793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4</c:v>
                </c:pt>
                <c:pt idx="6">
                  <c:v>4</c:v>
                </c:pt>
                <c:pt idx="9">
                  <c:v>4</c:v>
                </c:pt>
                <c:pt idx="12">
                  <c:v>4</c:v>
                </c:pt>
              </c:numCache>
            </c:numRef>
          </c:val>
          <c:extLst>
            <c:ext xmlns:c16="http://schemas.microsoft.com/office/drawing/2014/chart" uri="{C3380CC4-5D6E-409C-BE32-E72D297353CC}">
              <c16:uniqueId val="{00000003-6A8E-4C7F-A880-4D55DA793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364</c:v>
                </c:pt>
                <c:pt idx="3">
                  <c:v>362</c:v>
                </c:pt>
                <c:pt idx="6">
                  <c:v>330</c:v>
                </c:pt>
                <c:pt idx="9">
                  <c:v>272</c:v>
                </c:pt>
                <c:pt idx="12">
                  <c:v>266</c:v>
                </c:pt>
              </c:numCache>
            </c:numRef>
          </c:val>
          <c:extLst>
            <c:ext xmlns:c16="http://schemas.microsoft.com/office/drawing/2014/chart" uri="{C3380CC4-5D6E-409C-BE32-E72D297353CC}">
              <c16:uniqueId val="{00000004-6A8E-4C7F-A880-4D55DA793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E-4C7F-A880-4D55DA793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8E-4C7F-A880-4D55DA793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c:v>
                </c:pt>
                <c:pt idx="3">
                  <c:v>180</c:v>
                </c:pt>
                <c:pt idx="6">
                  <c:v>164</c:v>
                </c:pt>
                <c:pt idx="9">
                  <c:v>131</c:v>
                </c:pt>
                <c:pt idx="12">
                  <c:v>123</c:v>
                </c:pt>
              </c:numCache>
            </c:numRef>
          </c:val>
          <c:extLst>
            <c:ext xmlns:c16="http://schemas.microsoft.com/office/drawing/2014/chart" uri="{C3380CC4-5D6E-409C-BE32-E72D297353CC}">
              <c16:uniqueId val="{00000007-6A8E-4C7F-A880-4D55DA793DBD}"/>
            </c:ext>
          </c:extLst>
        </c:ser>
        <c:dLbls>
          <c:showLegendKey val="0"/>
          <c:showVal val="0"/>
          <c:showCatName val="0"/>
          <c:showSerName val="0"/>
          <c:showPercent val="0"/>
          <c:showBubbleSize val="0"/>
        </c:dLbls>
        <c:gapWidth val="100"/>
        <c:overlap val="100"/>
        <c:axId val="110029440"/>
        <c:axId val="11301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c:v>
                </c:pt>
                <c:pt idx="2">
                  <c:v>#N/A</c:v>
                </c:pt>
                <c:pt idx="3">
                  <c:v>#N/A</c:v>
                </c:pt>
                <c:pt idx="4">
                  <c:v>148</c:v>
                </c:pt>
                <c:pt idx="5">
                  <c:v>#N/A</c:v>
                </c:pt>
                <c:pt idx="6">
                  <c:v>#N/A</c:v>
                </c:pt>
                <c:pt idx="7">
                  <c:v>135</c:v>
                </c:pt>
                <c:pt idx="8">
                  <c:v>#N/A</c:v>
                </c:pt>
                <c:pt idx="9">
                  <c:v>#N/A</c:v>
                </c:pt>
                <c:pt idx="10">
                  <c:v>101</c:v>
                </c:pt>
                <c:pt idx="11">
                  <c:v>#N/A</c:v>
                </c:pt>
                <c:pt idx="12">
                  <c:v>#N/A</c:v>
                </c:pt>
                <c:pt idx="13">
                  <c:v>98</c:v>
                </c:pt>
                <c:pt idx="14">
                  <c:v>#N/A</c:v>
                </c:pt>
              </c:numCache>
            </c:numRef>
          </c:val>
          <c:smooth val="0"/>
          <c:extLst>
            <c:ext xmlns:c16="http://schemas.microsoft.com/office/drawing/2014/chart" uri="{C3380CC4-5D6E-409C-BE32-E72D297353CC}">
              <c16:uniqueId val="{00000008-6A8E-4C7F-A880-4D55DA793DBD}"/>
            </c:ext>
          </c:extLst>
        </c:ser>
        <c:dLbls>
          <c:showLegendKey val="0"/>
          <c:showVal val="0"/>
          <c:showCatName val="0"/>
          <c:showSerName val="0"/>
          <c:showPercent val="0"/>
          <c:showBubbleSize val="0"/>
        </c:dLbls>
        <c:marker val="1"/>
        <c:smooth val="0"/>
        <c:axId val="110029440"/>
        <c:axId val="113017600"/>
      </c:lineChart>
      <c:catAx>
        <c:axId val="1100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7600"/>
        <c:crosses val="autoZero"/>
        <c:auto val="1"/>
        <c:lblAlgn val="ctr"/>
        <c:lblOffset val="100"/>
        <c:tickLblSkip val="1"/>
        <c:tickMarkSkip val="1"/>
        <c:noMultiLvlLbl val="0"/>
      </c:catAx>
      <c:valAx>
        <c:axId val="1130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3144</c:v>
                </c:pt>
                <c:pt idx="5">
                  <c:v>2810</c:v>
                </c:pt>
                <c:pt idx="8">
                  <c:v>2502</c:v>
                </c:pt>
                <c:pt idx="11">
                  <c:v>2246</c:v>
                </c:pt>
                <c:pt idx="14">
                  <c:v>1994</c:v>
                </c:pt>
              </c:numCache>
            </c:numRef>
          </c:val>
          <c:extLst>
            <c:ext xmlns:c16="http://schemas.microsoft.com/office/drawing/2014/chart" uri="{C3380CC4-5D6E-409C-BE32-E72D297353CC}">
              <c16:uniqueId val="{00000000-4456-495D-BA8B-E413851F2C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456-495D-BA8B-E413851F2C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4430</c:v>
                </c:pt>
                <c:pt idx="5">
                  <c:v>3958</c:v>
                </c:pt>
                <c:pt idx="8">
                  <c:v>4799</c:v>
                </c:pt>
                <c:pt idx="11">
                  <c:v>4321</c:v>
                </c:pt>
                <c:pt idx="14">
                  <c:v>4188</c:v>
                </c:pt>
              </c:numCache>
            </c:numRef>
          </c:val>
          <c:extLst>
            <c:ext xmlns:c16="http://schemas.microsoft.com/office/drawing/2014/chart" uri="{C3380CC4-5D6E-409C-BE32-E72D297353CC}">
              <c16:uniqueId val="{00000002-4456-495D-BA8B-E413851F2C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56-495D-BA8B-E413851F2C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56-495D-BA8B-E413851F2C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56-495D-BA8B-E413851F2C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c:v>
                </c:pt>
                <c:pt idx="3">
                  <c:v>0</c:v>
                </c:pt>
                <c:pt idx="6">
                  <c:v>127</c:v>
                </c:pt>
                <c:pt idx="9">
                  <c:v>167</c:v>
                </c:pt>
                <c:pt idx="12">
                  <c:v>177</c:v>
                </c:pt>
              </c:numCache>
            </c:numRef>
          </c:val>
          <c:extLst>
            <c:ext xmlns:c16="http://schemas.microsoft.com/office/drawing/2014/chart" uri="{C3380CC4-5D6E-409C-BE32-E72D297353CC}">
              <c16:uniqueId val="{00000006-4456-495D-BA8B-E413851F2C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34</c:v>
                </c:pt>
                <c:pt idx="6">
                  <c:v>34</c:v>
                </c:pt>
                <c:pt idx="9">
                  <c:v>26</c:v>
                </c:pt>
                <c:pt idx="12">
                  <c:v>22</c:v>
                </c:pt>
              </c:numCache>
            </c:numRef>
          </c:val>
          <c:extLst>
            <c:ext xmlns:c16="http://schemas.microsoft.com/office/drawing/2014/chart" uri="{C3380CC4-5D6E-409C-BE32-E72D297353CC}">
              <c16:uniqueId val="{00000007-4456-495D-BA8B-E413851F2C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2630</c:v>
                </c:pt>
                <c:pt idx="3">
                  <c:v>2425</c:v>
                </c:pt>
                <c:pt idx="6">
                  <c:v>2158</c:v>
                </c:pt>
                <c:pt idx="9">
                  <c:v>1877</c:v>
                </c:pt>
                <c:pt idx="12">
                  <c:v>1621</c:v>
                </c:pt>
              </c:numCache>
            </c:numRef>
          </c:val>
          <c:extLst>
            <c:ext xmlns:c16="http://schemas.microsoft.com/office/drawing/2014/chart" uri="{C3380CC4-5D6E-409C-BE32-E72D297353CC}">
              <c16:uniqueId val="{00000008-4456-495D-BA8B-E413851F2C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56-495D-BA8B-E413851F2C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931</c:v>
                </c:pt>
                <c:pt idx="3">
                  <c:v>765</c:v>
                </c:pt>
                <c:pt idx="6">
                  <c:v>613</c:v>
                </c:pt>
                <c:pt idx="9">
                  <c:v>490</c:v>
                </c:pt>
                <c:pt idx="12">
                  <c:v>371</c:v>
                </c:pt>
              </c:numCache>
            </c:numRef>
          </c:val>
          <c:extLst>
            <c:ext xmlns:c16="http://schemas.microsoft.com/office/drawing/2014/chart" uri="{C3380CC4-5D6E-409C-BE32-E72D297353CC}">
              <c16:uniqueId val="{0000000A-4456-495D-BA8B-E413851F2CC6}"/>
            </c:ext>
          </c:extLst>
        </c:ser>
        <c:dLbls>
          <c:showLegendKey val="0"/>
          <c:showVal val="0"/>
          <c:showCatName val="0"/>
          <c:showSerName val="0"/>
          <c:showPercent val="0"/>
          <c:showBubbleSize val="0"/>
        </c:dLbls>
        <c:gapWidth val="100"/>
        <c:overlap val="100"/>
        <c:axId val="113649152"/>
        <c:axId val="1136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56-495D-BA8B-E413851F2CC6}"/>
            </c:ext>
          </c:extLst>
        </c:ser>
        <c:dLbls>
          <c:showLegendKey val="0"/>
          <c:showVal val="0"/>
          <c:showCatName val="0"/>
          <c:showSerName val="0"/>
          <c:showPercent val="0"/>
          <c:showBubbleSize val="0"/>
        </c:dLbls>
        <c:marker val="1"/>
        <c:smooth val="0"/>
        <c:axId val="113649152"/>
        <c:axId val="113651072"/>
      </c:lineChart>
      <c:catAx>
        <c:axId val="113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51072"/>
        <c:crosses val="autoZero"/>
        <c:auto val="1"/>
        <c:lblAlgn val="ctr"/>
        <c:lblOffset val="100"/>
        <c:tickLblSkip val="1"/>
        <c:tickMarkSkip val="1"/>
        <c:noMultiLvlLbl val="0"/>
      </c:catAx>
      <c:valAx>
        <c:axId val="1136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3929</c:v>
                </c:pt>
                <c:pt idx="1">
                  <c:v>3450</c:v>
                </c:pt>
                <c:pt idx="2">
                  <c:v>3707</c:v>
                </c:pt>
              </c:numCache>
            </c:numRef>
          </c:val>
          <c:extLst>
            <c:ext xmlns:c16="http://schemas.microsoft.com/office/drawing/2014/chart" uri="{C3380CC4-5D6E-409C-BE32-E72D297353CC}">
              <c16:uniqueId val="{00000000-685E-499F-A39E-0FED8C58C5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685E-499F-A39E-0FED8C58C5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795</c:v>
                </c:pt>
                <c:pt idx="1">
                  <c:v>812</c:v>
                </c:pt>
                <c:pt idx="2">
                  <c:v>428</c:v>
                </c:pt>
              </c:numCache>
            </c:numRef>
          </c:val>
          <c:extLst>
            <c:ext xmlns:c16="http://schemas.microsoft.com/office/drawing/2014/chart" uri="{C3380CC4-5D6E-409C-BE32-E72D297353CC}">
              <c16:uniqueId val="{00000002-685E-499F-A39E-0FED8C58C59D}"/>
            </c:ext>
          </c:extLst>
        </c:ser>
        <c:dLbls>
          <c:showLegendKey val="0"/>
          <c:showVal val="0"/>
          <c:showCatName val="0"/>
          <c:showSerName val="0"/>
          <c:showPercent val="0"/>
          <c:showBubbleSize val="0"/>
        </c:dLbls>
        <c:gapWidth val="120"/>
        <c:overlap val="100"/>
        <c:axId val="110107648"/>
        <c:axId val="110109440"/>
      </c:barChart>
      <c:catAx>
        <c:axId val="1101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109440"/>
        <c:crosses val="autoZero"/>
        <c:auto val="1"/>
        <c:lblAlgn val="ctr"/>
        <c:lblOffset val="100"/>
        <c:tickLblSkip val="1"/>
        <c:tickMarkSkip val="1"/>
        <c:noMultiLvlLbl val="0"/>
      </c:catAx>
      <c:valAx>
        <c:axId val="11010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1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{1632384F-6DEA-4D9C-911F-DA2F320EDCA3}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5A-45C0-B761-53D8E87F90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{68DF5730-9804-4AF7-B003-D716C2F62ED0}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5A-45C0-B761-53D8E87F90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{5E9274EA-3075-40A3-8E66-E3CBB9BEBB2C}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5A-45C0-B761-53D8E87F90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{65171AF9-0C1C-499B-B676-41B06ABD68A4}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5A-45C0-B761-53D8E87F90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{5EA2CBF1-F229-433D-B880-67BCD86BC64F}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{0B64FEEF-9A74-4C69-9731-F88636B12856}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5A-45C0-B761-53D8E87F90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{23BD4406-C044-4EE0-9191-025B0456C148}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5A-45C0-B761-53D8E87F902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{75BD5D65-F856-494F-AF01-1B6A9E7FF955}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{977E87EF-C3D7-4530-B2D7-7BD32C382913}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5A-45C0-B761-53D8E87F90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46.4</c:v>
                </c:pt>
                <c:pt idx="24">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5A-45C0-B761-53D8E87F90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{356EB1E0-D055-406F-ADB4-3230D6DC1556}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5A-45C0-B761-53D8E87F90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{265E8BF5-7198-48DF-AAAD-3D9104B2961A}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5A-45C0-B761-53D8E87F90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{BE0FFEAD-9A32-4FD4-998F-C0042D8E0B4B}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5A-45C0-B761-53D8E87F90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{409E6631-5D20-41A7-98BC-D9C78E9A882A}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5A-45C0-B761-53D8E87F90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{B3C70B9A-79E3-4127-8964-1B7AC7D6AD65}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{EB09CE8F-DC3A-4589-A578-5364D6279E85}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5A-45C0-B761-53D8E87F90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{12C3AFD4-B646-411A-A9AA-6E816D3523B1}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5A-45C0-B761-53D8E87F902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{4F4583C1-D8F2-4240-A874-6DBF56215BB8}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{C97C3796-16F4-44C8-B294-FB6E2A0922BA}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5A-45C0-B761-53D8E87F90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7B5A-45C0-B761-53D8E87F9027}"/>
            </c:ext>
          </c:extLst>
        </c:ser>
        <c:dLbls>
          <c:showLegendKey val="0"/>
          <c:showVal val="1"/>
          <c:showCatName val="0"/>
          <c:showSerName val="0"/>
          <c:showPercent val="0"/>
          <c:showBubbleSize val="0"/>
        </c:dLbls>
        <c:axId val="113260800"/>
        <c:axId val="113267072"/>
      </c:scatterChart>
      <c:valAx>
        <c:axId val="113260800"/>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67072"/>
        <c:crosses val="autoZero"/>
        <c:crossBetween val="midCat"/>
      </c:valAx>
      <c:valAx>
        <c:axId val="113267072"/>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6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{8FF5D73E-38DC-4914-A10A-CD5E4BFECB36}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6A-4A05-A57B-AC2740E9A6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{E8153185-7892-4D25-B1FD-CEE745AAA21D}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A-4A05-A57B-AC2740E9A6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{1C99B2F4-D9AB-43E3-8A74-EF39F5C6740D}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A-4A05-A57B-AC2740E9A6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{C46EBCB9-3E51-4EDD-A97C-892E52399508}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A-4A05-A57B-AC2740E9A6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{81FFD9BC-6038-422B-950B-0CDC8811C2ED}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A-4A05-A57B-AC2740E9A6C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{CBC7DC0D-4FA1-4EF5-ABCB-5A7791413865}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6A-4A05-A57B-AC2740E9A6C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{43FC7677-0430-4172-A099-F07B9EAEBB92}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6A-4A05-A57B-AC2740E9A6C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{36646597-C918-4BC2-A0BE-635F83B1945D}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6A-4A05-A57B-AC2740E9A6C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{69E1EB76-6498-4A3A-92FA-9B1544AC2888}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6A-4A05-A57B-AC2740E9A6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4.5</c:v>
                </c:pt>
                <c:pt idx="16">
                  <c:v>4.8</c:v>
                </c:pt>
                <c:pt idx="24">
                  <c:v>4.4000000000000004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86A-4A05-A57B-AC2740E9A6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{4DDA3862-6A7D-45F7-BC19-0FE942D948F7}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6A-4A05-A57B-AC2740E9A6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{E4A552E0-51BB-45ED-94E1-5BB66F2B29C9}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A-4A05-A57B-AC2740E9A6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{A7ADB3A3-0811-435D-9CA6-35B959C1DE5A}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A-4A05-A57B-AC2740E9A6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{8F5AA1F5-85CA-47E3-975D-04AAA2DCCA70}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A-4A05-A57B-AC2740E9A6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{ED9159E7-A395-4E31-B8DF-CCE25C411016}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A-4A05-A57B-AC2740E9A6C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{B0BD23A8-F1A7-4069-82A1-9CAF7E21A770}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6A-4A05-A57B-AC2740E9A6C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{57B3B70E-9AC0-4EB6-89F3-AA782E86220F}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6A-4A05-A57B-AC2740E9A6C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{3E5274DA-513D-4CBE-8146-84E655B37A1F}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6A-4A05-A57B-AC2740E9A6C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{D513946B-D727-42DD-BD1E-D31602FFAD66}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6A-4A05-A57B-AC2740E9A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986A-4A05-A57B-AC2740E9A6CA}"/>
            </c:ext>
          </c:extLst>
        </c:ser>
        <c:dLbls>
          <c:showLegendKey val="0"/>
          <c:showVal val="1"/>
          <c:showCatName val="0"/>
          <c:showSerName val="0"/>
          <c:showPercent val="0"/>
          <c:showBubbleSize val="0"/>
        </c:dLbls>
        <c:axId val="114481024"/>
        <c:axId val="114315264"/>
      </c:scatterChart>
      <c:valAx>
        <c:axId val="114481024"/>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15264"/>
        <c:crosses val="autoZero"/>
        <c:crossBetween val="midCat"/>
      </c:valAx>
      <c:valAx>
        <c:axId val="114315264"/>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81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起債を行っていないことから、地方債残高は年々減少している。また、公営企業債の元利償還金に対する繰入金は、償還に伴い減少傾向にある。公共施設の更新に向けて、起債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年度は法人村民税の増に伴い、財政調整基金に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百万円を積み立てた一方、大規模公共用地の取得に伴い「公共施設建設基金」を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各施設の老朽化に伴う更新に備え、「公共施設建設基金」に加え、より具体化した個々の特定目的基金の創設し、財政調整基金を取り崩して積み立てを行うことを検討する。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公共施設建設基金：大規模公共用地取得事業の財源として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特定防衛施設周辺整備調整交付金基金：保育所の運営に関する事業として、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百万円充当し、各種検診事業として、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千万円充当、この他富士北麓地域づくり協議会運営事業に充当した一方で、保育所の運営に関する事業のため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公共施設建設基金：各施設の老朽化に伴う更新に備え、より具体化した個々の特定目的基金の創設についての検討を行い、条件が整い次第財政調整基金を取り崩して積み立てを予定。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景気の動向による法人村民税の増により積み立てを行った。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税政改正による税収の減に備え、景気動向を注視し、決算剰余金の積み立てに加え、可能な限り基金の積み立てを行う。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本年度は積み立て未実施。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ここ数年起債を行っていないことから、積み立てを行っていないが、施設更新等に伴う起債発行時には、償還計画を踏まえ積み立て、取り崩しについて検討予定。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公共施設総合管理計画において、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年間で公共施設等の延床面積を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削減する目標を掲げており、個別管理計画策定を進め、</a:t>
          </a:r>
          <a:r>
            <a:rPr kumimoji="1" lang="en-US" altLang="ja-JP" sz="1100">
              <a:latin typeface="ＭＳ Ｐゴシック" panose="020B0600070205080204" pitchFamily="50" charset="-128"/>
              <a:ea typeface="ＭＳ Ｐゴシック" panose="020B0600070205080204" pitchFamily="50" charset="-128"/>
            </a:rPr>
            <a:t>PPP</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などの民間活力の活用や、予防的修繕の実施等を行いつつ、施設の更新・集約化・複合化・除却を進めていく。　　　　　　　　　　　　　　　　　　　　　　　　　　　　　固定資産台帳の整備により、改めて資産評価を行い、減価償却率が増加したが、今後はこの数値の推移に注視し、施設の老朽化状況の把握に努める。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126002</xdr:rowOff>
    </xdr:from>
    <xdr:to>
      <xdr:col>15</xdr:col>
      <xdr:colOff>187325</xdr:colOff>
      <xdr:row>34</xdr:row>
      <xdr:rowOff>56152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238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34</xdr:row>
      <xdr:rowOff>5352</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3289300" y="623606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47279</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将来負担額を上回っているため、数値としては表れていないが、今後の税収減による基金残高の減、施設更新に伴う将来負担額の増が想定されるので、公共施設個別管理計画の策定を進め、バランスのとれた基金運用、起債により施設の更新等を実施す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635</xdr:rowOff>
    </xdr:from>
    <xdr:to>
      <xdr:col>15</xdr:col>
      <xdr:colOff>101600</xdr:colOff>
      <xdr:row>39</xdr:row>
      <xdr:rowOff>102235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51435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2908300" y="669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124661</xdr:rowOff>
    </xdr:from>
    <xdr:to>
      <xdr:col>50</xdr:col>
      <xdr:colOff>165100</xdr:colOff>
      <xdr:row>41</xdr:row>
      <xdr:rowOff>54811</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69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125429</xdr:rowOff>
    </xdr:from>
    <xdr:to>
      <xdr:col>46</xdr:col>
      <xdr:colOff>38100</xdr:colOff>
      <xdr:row>41</xdr:row>
      <xdr:rowOff>55579</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8699500" y="69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4011</xdr:rowOff>
    </xdr:from>
    <xdr:to>
      <xdr:col>50</xdr:col>
      <xdr:colOff>114300</xdr:colOff>
      <xdr:row>41</xdr:row>
      <xdr:rowOff>4779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8750300" y="703346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a:extLst>
            <a:ext uri="{FF2B5EF4-FFF2-40B4-BE49-F238E27FC236}">
              <a16:creationId xmlns:a16="http://schemas.microsoft.com/office/drawing/2014/main" id="{00000000-0008-0000-0E00-000077000000}"/>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a:extLst>
            <a:ext uri="{FF2B5EF4-FFF2-40B4-BE49-F238E27FC236}">
              <a16:creationId xmlns:a16="http://schemas.microsoft.com/office/drawing/2014/main" id="{00000000-0008-0000-0E00-000078000000}"/>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45938</xdr:rowOff>
    </xdr:from>
    <xdr:ext cx="534377" cy="259045"/>
    <xdr:sp macro="" textlink="">
      <xdr:nvSpPr>
        <xdr:cNvPr id="121" name="n_1mainValue【道路】&#10;一人当たり延長">
          <a:extLst>
            <a:ext uri="{FF2B5EF4-FFF2-40B4-BE49-F238E27FC236}">
              <a16:creationId xmlns:a16="http://schemas.microsoft.com/office/drawing/2014/main" id="{00000000-0008-0000-0E00-000079000000}"/>
            </a:ext>
          </a:extLst>
        </xdr:cNvPr>
        <xdr:cNvSpPr txBox="1"/>
      </xdr:nvSpPr>
      <xdr:spPr>
        <a:xfrm>
          <a:off x="9359411" y="707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46706</xdr:rowOff>
    </xdr:from>
    <xdr:ext cx="534377" cy="259045"/>
    <xdr:sp macro="" textlink="">
      <xdr:nvSpPr>
        <xdr:cNvPr id="122" name="n_2mainValue【道路】&#10;一人当たり延長">
          <a:extLst>
            <a:ext uri="{FF2B5EF4-FFF2-40B4-BE49-F238E27FC236}">
              <a16:creationId xmlns:a16="http://schemas.microsoft.com/office/drawing/2014/main" id="{00000000-0008-0000-0E00-00007A000000}"/>
            </a:ext>
          </a:extLst>
        </xdr:cNvPr>
        <xdr:cNvSpPr txBox="1"/>
      </xdr:nvSpPr>
      <xdr:spPr>
        <a:xfrm>
          <a:off x="8483111" y="70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15875</xdr:rowOff>
    </xdr:from>
    <xdr:to>
      <xdr:col>15</xdr:col>
      <xdr:colOff>101600</xdr:colOff>
      <xdr:row>61</xdr:row>
      <xdr:rowOff>117475</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66675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2908300" y="10490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E00-0000C000000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E00-0000C2000000}"/>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E00-0000C4000000}"/>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135987</xdr:rowOff>
    </xdr:from>
    <xdr:to>
      <xdr:col>50</xdr:col>
      <xdr:colOff>165100</xdr:colOff>
      <xdr:row>64</xdr:row>
      <xdr:rowOff>66137</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588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136050</xdr:rowOff>
    </xdr:from>
    <xdr:to>
      <xdr:col>46</xdr:col>
      <xdr:colOff>38100</xdr:colOff>
      <xdr:row>64</xdr:row>
      <xdr:rowOff>66200</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8699500" y="10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15337</xdr:rowOff>
    </xdr:from>
    <xdr:to>
      <xdr:col>50</xdr:col>
      <xdr:colOff>114300</xdr:colOff>
      <xdr:row>64</xdr:row>
      <xdr:rowOff>15400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8750300" y="109881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57264</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93270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57327</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8450795" y="110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a:extLst>
            <a:ext uri="{FF2B5EF4-FFF2-40B4-BE49-F238E27FC236}">
              <a16:creationId xmlns:a16="http://schemas.microsoft.com/office/drawing/2014/main" id="{00000000-0008-0000-0E00-00000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69" name="【認定こども園・幼稚園・保育所】&#10;有形固定資産減価償却率最小値テキスト">
          <a:extLst>
            <a:ext uri="{FF2B5EF4-FFF2-40B4-BE49-F238E27FC236}">
              <a16:creationId xmlns:a16="http://schemas.microsoft.com/office/drawing/2014/main" id="{00000000-0008-0000-0E00-00000D01000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1" name="【認定こども園・幼稚園・保育所】&#10;有形固定資産減価償却率最大値テキスト">
          <a:extLst>
            <a:ext uri="{FF2B5EF4-FFF2-40B4-BE49-F238E27FC236}">
              <a16:creationId xmlns:a16="http://schemas.microsoft.com/office/drawing/2014/main" id="{00000000-0008-0000-0E00-00000F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73" name="【認定こども園・幼稚園・保育所】&#10;有形固定資産減価償却率平均値テキスト">
          <a:extLst>
            <a:ext uri="{FF2B5EF4-FFF2-40B4-BE49-F238E27FC236}">
              <a16:creationId xmlns:a16="http://schemas.microsoft.com/office/drawing/2014/main" id="{00000000-0008-0000-0E00-00001101000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154940</xdr:rowOff>
    </xdr:from>
    <xdr:to>
      <xdr:col>76</xdr:col>
      <xdr:colOff>165100</xdr:colOff>
      <xdr:row>40</xdr:row>
      <xdr:rowOff>85090</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34290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14592300" y="6850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285" name="n_1aveValue【認定こども園・幼稚園・保育所】&#10;有形固定資産減価償却率">
          <a:extLst>
            <a:ext uri="{FF2B5EF4-FFF2-40B4-BE49-F238E27FC236}">
              <a16:creationId xmlns:a16="http://schemas.microsoft.com/office/drawing/2014/main" id="{00000000-0008-0000-0E00-00001D010000}"/>
            </a:ext>
          </a:extLst>
        </xdr:cNvPr>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86" name="n_2aveValue【認定こども園・幼稚園・保育所】&#10;有形固定資産減価償却率">
          <a:extLst>
            <a:ext uri="{FF2B5EF4-FFF2-40B4-BE49-F238E27FC236}">
              <a16:creationId xmlns:a16="http://schemas.microsoft.com/office/drawing/2014/main" id="{00000000-0008-0000-0E00-00001E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287" name="n_1mainValue【認定こども園・幼稚園・保育所】&#10;有形固定資産減価償却率">
          <a:extLst>
            <a:ext uri="{FF2B5EF4-FFF2-40B4-BE49-F238E27FC236}">
              <a16:creationId xmlns:a16="http://schemas.microsoft.com/office/drawing/2014/main" id="{00000000-0008-0000-0E00-00001F010000}"/>
            </a:ext>
          </a:extLst>
        </xdr:cNvPr>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288" name="n_2mainValue【認定こども園・幼稚園・保育所】&#10;有形固定資産減価償却率">
          <a:extLst>
            <a:ext uri="{FF2B5EF4-FFF2-40B4-BE49-F238E27FC236}">
              <a16:creationId xmlns:a16="http://schemas.microsoft.com/office/drawing/2014/main" id="{00000000-0008-0000-0E00-000020010000}"/>
            </a:ext>
          </a:extLst>
        </xdr:cNvPr>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a:extLst>
            <a:ext uri="{FF2B5EF4-FFF2-40B4-BE49-F238E27FC236}">
              <a16:creationId xmlns:a16="http://schemas.microsoft.com/office/drawing/2014/main" id="{00000000-0008-0000-0E00-00003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11" name="【認定こども園・幼稚園・保育所】&#10;一人当たり面積最小値テキスト">
          <a:extLst>
            <a:ext uri="{FF2B5EF4-FFF2-40B4-BE49-F238E27FC236}">
              <a16:creationId xmlns:a16="http://schemas.microsoft.com/office/drawing/2014/main" id="{00000000-0008-0000-0E00-000037010000}"/>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13" name="【認定こども園・幼稚園・保育所】&#10;一人当たり面積最大値テキスト">
          <a:extLst>
            <a:ext uri="{FF2B5EF4-FFF2-40B4-BE49-F238E27FC236}">
              <a16:creationId xmlns:a16="http://schemas.microsoft.com/office/drawing/2014/main" id="{00000000-0008-0000-0E00-000039010000}"/>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15" name="【認定こども園・幼稚園・保育所】&#10;一人当たり面積平均値テキスト">
          <a:extLst>
            <a:ext uri="{FF2B5EF4-FFF2-40B4-BE49-F238E27FC236}">
              <a16:creationId xmlns:a16="http://schemas.microsoft.com/office/drawing/2014/main" id="{00000000-0008-0000-0E00-00003B010000}"/>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18" name="フローチャート: 判断 317">
          <a:extLst>
            <a:ext uri="{FF2B5EF4-FFF2-40B4-BE49-F238E27FC236}">
              <a16:creationId xmlns:a16="http://schemas.microsoft.com/office/drawing/2014/main" id="{00000000-0008-0000-0E00-00003E010000}"/>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84836</xdr:rowOff>
    </xdr:from>
    <xdr:to>
      <xdr:col>112</xdr:col>
      <xdr:colOff>38100</xdr:colOff>
      <xdr:row>34</xdr:row>
      <xdr:rowOff>14986</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84836</xdr:rowOff>
    </xdr:from>
    <xdr:to>
      <xdr:col>107</xdr:col>
      <xdr:colOff>101600</xdr:colOff>
      <xdr:row>34</xdr:row>
      <xdr:rowOff>14986</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135636</xdr:rowOff>
    </xdr:from>
    <xdr:to>
      <xdr:col>111</xdr:col>
      <xdr:colOff>177800</xdr:colOff>
      <xdr:row>33</xdr:row>
      <xdr:rowOff>135636</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20434300" y="579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327" name="n_1aveValue【認定こども園・幼稚園・保育所】&#10;一人当たり面積">
          <a:extLst>
            <a:ext uri="{FF2B5EF4-FFF2-40B4-BE49-F238E27FC236}">
              <a16:creationId xmlns:a16="http://schemas.microsoft.com/office/drawing/2014/main" id="{00000000-0008-0000-0E00-000047010000}"/>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328" name="n_2aveValue【認定こども園・幼稚園・保育所】&#10;一人当たり面積">
          <a:extLst>
            <a:ext uri="{FF2B5EF4-FFF2-40B4-BE49-F238E27FC236}">
              <a16:creationId xmlns:a16="http://schemas.microsoft.com/office/drawing/2014/main" id="{00000000-0008-0000-0E00-000048010000}"/>
            </a:ext>
          </a:extLst>
        </xdr:cNvPr>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31513</xdr:rowOff>
    </xdr:from>
    <xdr:ext cx="469744" cy="259045"/>
    <xdr:sp macro="" textlink="">
      <xdr:nvSpPr>
        <xdr:cNvPr id="329" name="n_1mainValue【認定こども園・幼稚園・保育所】&#10;一人当たり面積">
          <a:extLst>
            <a:ext uri="{FF2B5EF4-FFF2-40B4-BE49-F238E27FC236}">
              <a16:creationId xmlns:a16="http://schemas.microsoft.com/office/drawing/2014/main" id="{00000000-0008-0000-0E00-000049010000}"/>
            </a:ext>
          </a:extLst>
        </xdr:cNvPr>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330" name="n_2mainValue【認定こども園・幼稚園・保育所】&#10;一人当たり面積">
          <a:extLst>
            <a:ext uri="{FF2B5EF4-FFF2-40B4-BE49-F238E27FC236}">
              <a16:creationId xmlns:a16="http://schemas.microsoft.com/office/drawing/2014/main" id="{00000000-0008-0000-0E00-00004A010000}"/>
            </a:ext>
          </a:extLst>
        </xdr:cNvPr>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a:extLst>
            <a:ext uri="{FF2B5EF4-FFF2-40B4-BE49-F238E27FC236}">
              <a16:creationId xmlns:a16="http://schemas.microsoft.com/office/drawing/2014/main" id="{00000000-0008-0000-0E00-00006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56" name="【学校施設】&#10;有形固定資産減価償却率最小値テキスト">
          <a:extLst>
            <a:ext uri="{FF2B5EF4-FFF2-40B4-BE49-F238E27FC236}">
              <a16:creationId xmlns:a16="http://schemas.microsoft.com/office/drawing/2014/main" id="{00000000-0008-0000-0E00-000064010000}"/>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8" name="【学校施設】&#10;有形固定資産減価償却率最大値テキスト">
          <a:extLst>
            <a:ext uri="{FF2B5EF4-FFF2-40B4-BE49-F238E27FC236}">
              <a16:creationId xmlns:a16="http://schemas.microsoft.com/office/drawing/2014/main" id="{00000000-0008-0000-0E00-00006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60" name="【学校施設】&#10;有形固定資産減価償却率平均値テキスト">
          <a:extLst>
            <a:ext uri="{FF2B5EF4-FFF2-40B4-BE49-F238E27FC236}">
              <a16:creationId xmlns:a16="http://schemas.microsoft.com/office/drawing/2014/main" id="{00000000-0008-0000-0E00-000068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42545</xdr:rowOff>
    </xdr:from>
    <xdr:to>
      <xdr:col>81</xdr:col>
      <xdr:colOff>101600</xdr:colOff>
      <xdr:row>57</xdr:row>
      <xdr:rowOff>144145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1543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69215</xdr:rowOff>
    </xdr:from>
    <xdr:to>
      <xdr:col>76</xdr:col>
      <xdr:colOff>165100</xdr:colOff>
      <xdr:row>57</xdr:row>
      <xdr:rowOff>170815</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120015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14592300" y="986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372" name="n_1aveValue【学校施設】&#10;有形固定資産減価償却率">
          <a:extLst>
            <a:ext uri="{FF2B5EF4-FFF2-40B4-BE49-F238E27FC236}">
              <a16:creationId xmlns:a16="http://schemas.microsoft.com/office/drawing/2014/main" id="{00000000-0008-0000-0E00-000074010000}"/>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73" name="n_2aveValue【学校施設】&#10;有形固定資産減価償却率">
          <a:extLst>
            <a:ext uri="{FF2B5EF4-FFF2-40B4-BE49-F238E27FC236}">
              <a16:creationId xmlns:a16="http://schemas.microsoft.com/office/drawing/2014/main" id="{00000000-0008-0000-0E00-000075010000}"/>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160672</xdr:rowOff>
    </xdr:from>
    <xdr:ext cx="405111" cy="259045"/>
    <xdr:sp macro="" textlink="">
      <xdr:nvSpPr>
        <xdr:cNvPr id="374" name="n_1mainValue【学校施設】&#10;有形固定資産減価償却率">
          <a:extLst>
            <a:ext uri="{FF2B5EF4-FFF2-40B4-BE49-F238E27FC236}">
              <a16:creationId xmlns:a16="http://schemas.microsoft.com/office/drawing/2014/main" id="{00000000-0008-0000-0E00-000076010000}"/>
            </a:ext>
          </a:extLst>
        </xdr:cNvPr>
        <xdr:cNvSpPr txBox="1"/>
      </xdr:nvSpPr>
      <xdr:spPr>
        <a:xfrm>
          <a:off x="15266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15892</xdr:rowOff>
    </xdr:from>
    <xdr:ext cx="405111" cy="259045"/>
    <xdr:sp macro="" textlink="">
      <xdr:nvSpPr>
        <xdr:cNvPr id="375" name="n_2mainValue【学校施設】&#10;有形固定資産減価償却率">
          <a:extLst>
            <a:ext uri="{FF2B5EF4-FFF2-40B4-BE49-F238E27FC236}">
              <a16:creationId xmlns:a16="http://schemas.microsoft.com/office/drawing/2014/main" id="{00000000-0008-0000-0E00-000077010000}"/>
            </a:ext>
          </a:extLst>
        </xdr:cNvPr>
        <xdr:cNvSpPr txBox="1"/>
      </xdr:nvSpPr>
      <xdr:spPr>
        <a:xfrm>
          <a:off x="14389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a:extLst>
            <a:ext uri="{FF2B5EF4-FFF2-40B4-BE49-F238E27FC236}">
              <a16:creationId xmlns:a16="http://schemas.microsoft.com/office/drawing/2014/main" id="{00000000-0008-0000-0E00-00008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98" name="【学校施設】&#10;一人当たり面積最小値テキスト">
          <a:extLst>
            <a:ext uri="{FF2B5EF4-FFF2-40B4-BE49-F238E27FC236}">
              <a16:creationId xmlns:a16="http://schemas.microsoft.com/office/drawing/2014/main" id="{00000000-0008-0000-0E00-00008E010000}"/>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00" name="【学校施設】&#10;一人当たり面積最大値テキスト">
          <a:extLst>
            <a:ext uri="{FF2B5EF4-FFF2-40B4-BE49-F238E27FC236}">
              <a16:creationId xmlns:a16="http://schemas.microsoft.com/office/drawing/2014/main" id="{00000000-0008-0000-0E00-000090010000}"/>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02" name="【学校施設】&#10;一人当たり面積平均値テキスト">
          <a:extLst>
            <a:ext uri="{FF2B5EF4-FFF2-40B4-BE49-F238E27FC236}">
              <a16:creationId xmlns:a16="http://schemas.microsoft.com/office/drawing/2014/main" id="{00000000-0008-0000-0E00-000092010000}"/>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24409</xdr:rowOff>
    </xdr:from>
    <xdr:to>
      <xdr:col>112</xdr:col>
      <xdr:colOff>38100</xdr:colOff>
      <xdr:row>61</xdr:row>
      <xdr:rowOff>126009</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21272500" y="104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24867</xdr:rowOff>
    </xdr:from>
    <xdr:to>
      <xdr:col>107</xdr:col>
      <xdr:colOff>101600</xdr:colOff>
      <xdr:row>61</xdr:row>
      <xdr:rowOff>126467</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20383500" y="104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75209</xdr:rowOff>
    </xdr:from>
    <xdr:to>
      <xdr:col>111</xdr:col>
      <xdr:colOff>177800</xdr:colOff>
      <xdr:row>61</xdr:row>
      <xdr:rowOff>75667</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20434300" y="105336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14" name="n_1aveValue【学校施設】&#10;一人当たり面積">
          <a:extLst>
            <a:ext uri="{FF2B5EF4-FFF2-40B4-BE49-F238E27FC236}">
              <a16:creationId xmlns:a16="http://schemas.microsoft.com/office/drawing/2014/main" id="{00000000-0008-0000-0E00-00009E01000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15" name="n_2aveValue【学校施設】&#10;一人当たり面積">
          <a:extLst>
            <a:ext uri="{FF2B5EF4-FFF2-40B4-BE49-F238E27FC236}">
              <a16:creationId xmlns:a16="http://schemas.microsoft.com/office/drawing/2014/main" id="{00000000-0008-0000-0E00-00009F010000}"/>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117136</xdr:rowOff>
    </xdr:from>
    <xdr:ext cx="469744" cy="259045"/>
    <xdr:sp macro="" textlink="">
      <xdr:nvSpPr>
        <xdr:cNvPr id="416" name="n_1mainValue【学校施設】&#10;一人当たり面積">
          <a:extLst>
            <a:ext uri="{FF2B5EF4-FFF2-40B4-BE49-F238E27FC236}">
              <a16:creationId xmlns:a16="http://schemas.microsoft.com/office/drawing/2014/main" id="{00000000-0008-0000-0E00-0000A0010000}"/>
            </a:ext>
          </a:extLst>
        </xdr:cNvPr>
        <xdr:cNvSpPr txBox="1"/>
      </xdr:nvSpPr>
      <xdr:spPr>
        <a:xfrm>
          <a:off x="21075727" y="105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117594</xdr:rowOff>
    </xdr:from>
    <xdr:ext cx="469744" cy="259045"/>
    <xdr:sp macro="" textlink="">
      <xdr:nvSpPr>
        <xdr:cNvPr id="417" name="n_2mainValue【学校施設】&#10;一人当たり面積">
          <a:extLst>
            <a:ext uri="{FF2B5EF4-FFF2-40B4-BE49-F238E27FC236}">
              <a16:creationId xmlns:a16="http://schemas.microsoft.com/office/drawing/2014/main" id="{00000000-0008-0000-0E00-0000A1010000}"/>
            </a:ext>
          </a:extLst>
        </xdr:cNvPr>
        <xdr:cNvSpPr txBox="1"/>
      </xdr:nvSpPr>
      <xdr:spPr>
        <a:xfrm>
          <a:off x="20199427" y="105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公民館】&#10;有形固定資産減価償却率グラフ枠">
          <a:extLst>
            <a:ext uri="{FF2B5EF4-FFF2-40B4-BE49-F238E27FC236}">
              <a16:creationId xmlns:a16="http://schemas.microsoft.com/office/drawing/2014/main" id="{00000000-0008-0000-0E00-0000C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57" name="【公民館】&#10;有形固定資産減価償却率最小値テキスト">
          <a:extLst>
            <a:ext uri="{FF2B5EF4-FFF2-40B4-BE49-F238E27FC236}">
              <a16:creationId xmlns:a16="http://schemas.microsoft.com/office/drawing/2014/main" id="{00000000-0008-0000-0E00-0000C901000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9" name="【公民館】&#10;有形固定資産減価償却率最大値テキスト">
          <a:extLst>
            <a:ext uri="{FF2B5EF4-FFF2-40B4-BE49-F238E27FC236}">
              <a16:creationId xmlns:a16="http://schemas.microsoft.com/office/drawing/2014/main" id="{00000000-0008-0000-0E00-0000CB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61" name="【公民館】&#10;有形固定資産減価償却率平均値テキスト">
          <a:extLst>
            <a:ext uri="{FF2B5EF4-FFF2-40B4-BE49-F238E27FC236}">
              <a16:creationId xmlns:a16="http://schemas.microsoft.com/office/drawing/2014/main" id="{00000000-0008-0000-0E00-0000CD010000}"/>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112776</xdr:rowOff>
    </xdr:from>
    <xdr:to>
      <xdr:col>81</xdr:col>
      <xdr:colOff>50800</xdr:colOff>
      <xdr:row>107</xdr:row>
      <xdr:rowOff>7620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4592300" y="182864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473" name="n_1aveValue【公民館】&#10;有形固定資産減価償却率">
          <a:extLst>
            <a:ext uri="{FF2B5EF4-FFF2-40B4-BE49-F238E27FC236}">
              <a16:creationId xmlns:a16="http://schemas.microsoft.com/office/drawing/2014/main" id="{00000000-0008-0000-0E00-0000D9010000}"/>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474" name="n_2aveValue【公民館】&#10;有形固定資産減価償却率">
          <a:extLst>
            <a:ext uri="{FF2B5EF4-FFF2-40B4-BE49-F238E27FC236}">
              <a16:creationId xmlns:a16="http://schemas.microsoft.com/office/drawing/2014/main" id="{00000000-0008-0000-0E00-0000DA010000}"/>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475" name="n_1mainValue【公民館】&#10;有形固定資産減価償却率">
          <a:extLst>
            <a:ext uri="{FF2B5EF4-FFF2-40B4-BE49-F238E27FC236}">
              <a16:creationId xmlns:a16="http://schemas.microsoft.com/office/drawing/2014/main" id="{00000000-0008-0000-0E00-0000DB010000}"/>
            </a:ext>
          </a:extLst>
        </xdr:cNvPr>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476" name="n_2mainValue【公民館】&#10;有形固定資産減価償却率">
          <a:extLst>
            <a:ext uri="{FF2B5EF4-FFF2-40B4-BE49-F238E27FC236}">
              <a16:creationId xmlns:a16="http://schemas.microsoft.com/office/drawing/2014/main" id="{00000000-0008-0000-0E00-0000DC010000}"/>
            </a:ext>
          </a:extLst>
        </xdr:cNvPr>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公民館】&#10;一人当たり面積グラフ枠">
          <a:extLst>
            <a:ext uri="{FF2B5EF4-FFF2-40B4-BE49-F238E27FC236}">
              <a16:creationId xmlns:a16="http://schemas.microsoft.com/office/drawing/2014/main" id="{00000000-0008-0000-0E00-0000F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01" name="【公民館】&#10;一人当たり面積最小値テキスト">
          <a:extLst>
            <a:ext uri="{FF2B5EF4-FFF2-40B4-BE49-F238E27FC236}">
              <a16:creationId xmlns:a16="http://schemas.microsoft.com/office/drawing/2014/main" id="{00000000-0008-0000-0E00-0000F5010000}"/>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03" name="【公民館】&#10;一人当たり面積最大値テキスト">
          <a:extLst>
            <a:ext uri="{FF2B5EF4-FFF2-40B4-BE49-F238E27FC236}">
              <a16:creationId xmlns:a16="http://schemas.microsoft.com/office/drawing/2014/main" id="{00000000-0008-0000-0E00-0000F701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05" name="【公民館】&#10;一人当たり面積平均値テキスト">
          <a:extLst>
            <a:ext uri="{FF2B5EF4-FFF2-40B4-BE49-F238E27FC236}">
              <a16:creationId xmlns:a16="http://schemas.microsoft.com/office/drawing/2014/main" id="{00000000-0008-0000-0E00-0000F9010000}"/>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22861</xdr:rowOff>
    </xdr:from>
    <xdr:to>
      <xdr:col>107</xdr:col>
      <xdr:colOff>101600</xdr:colOff>
      <xdr:row>106</xdr:row>
      <xdr:rowOff>124461</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0383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73661</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0434300" y="182460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517" name="n_1aveValue【公民館】&#10;一人当たり面積">
          <a:extLst>
            <a:ext uri="{FF2B5EF4-FFF2-40B4-BE49-F238E27FC236}">
              <a16:creationId xmlns:a16="http://schemas.microsoft.com/office/drawing/2014/main" id="{00000000-0008-0000-0E00-000005020000}"/>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18" name="n_2aveValue【公民館】&#10;一人当たり面積">
          <a:extLst>
            <a:ext uri="{FF2B5EF4-FFF2-40B4-BE49-F238E27FC236}">
              <a16:creationId xmlns:a16="http://schemas.microsoft.com/office/drawing/2014/main" id="{00000000-0008-0000-0E00-000006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519" name="n_1mainValue【公民館】&#10;一人当たり面積">
          <a:extLst>
            <a:ext uri="{FF2B5EF4-FFF2-40B4-BE49-F238E27FC236}">
              <a16:creationId xmlns:a16="http://schemas.microsoft.com/office/drawing/2014/main" id="{00000000-0008-0000-0E00-000007020000}"/>
            </a:ext>
          </a:extLst>
        </xdr:cNvPr>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115588</xdr:rowOff>
    </xdr:from>
    <xdr:ext cx="469744" cy="259045"/>
    <xdr:sp macro="" textlink="">
      <xdr:nvSpPr>
        <xdr:cNvPr id="520" name="n_2mainValue【公民館】&#10;一人当たり面積">
          <a:extLst>
            <a:ext uri="{FF2B5EF4-FFF2-40B4-BE49-F238E27FC236}">
              <a16:creationId xmlns:a16="http://schemas.microsoft.com/office/drawing/2014/main" id="{00000000-0008-0000-0E00-000008020000}"/>
            </a:ext>
          </a:extLst>
        </xdr:cNvPr>
        <xdr:cNvSpPr txBox="1"/>
      </xdr:nvSpPr>
      <xdr:spPr>
        <a:xfrm>
          <a:off x="20199427"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学校施設が類似団体と比較して特に有形固定資産減価償却率が高くなっているが、特に老朽化が進み、児童数も減少が進んでいる小学校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校については、統合・新設に向けた検討を開始している。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80917</xdr:rowOff>
    </xdr:from>
    <xdr:to>
      <xdr:col>15</xdr:col>
      <xdr:colOff>101600</xdr:colOff>
      <xdr:row>38</xdr:row>
      <xdr:rowOff>11068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131717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41168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6" name="n_1main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77" name="n_2main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7" name="n_1aveValue【図書館】&#10;一人当たり面積">
          <a:extLst>
            <a:ext uri="{FF2B5EF4-FFF2-40B4-BE49-F238E27FC236}">
              <a16:creationId xmlns:a16="http://schemas.microsoft.com/office/drawing/2014/main" id="{00000000-0008-0000-0F00-00006B000000}"/>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a:extLst>
            <a:ext uri="{FF2B5EF4-FFF2-40B4-BE49-F238E27FC236}">
              <a16:creationId xmlns:a16="http://schemas.microsoft.com/office/drawing/2014/main" id="{00000000-0008-0000-0F00-00006D000000}"/>
            </a:ext>
          </a:extLst>
        </xdr:cNvPr>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39</xdr:row>
      <xdr:rowOff>169926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750300" y="685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65803</xdr:rowOff>
    </xdr:from>
    <xdr:ext cx="469744" cy="259045"/>
    <xdr:sp macro="" textlink="">
      <xdr:nvSpPr>
        <xdr:cNvPr id="118" name="n_1mainValue【図書館】&#10;一人当たり面積">
          <a:extLst>
            <a:ext uri="{FF2B5EF4-FFF2-40B4-BE49-F238E27FC236}">
              <a16:creationId xmlns:a16="http://schemas.microsoft.com/office/drawing/2014/main" id="{00000000-0008-0000-0F00-000076000000}"/>
            </a:ext>
          </a:extLst>
        </xdr:cNvPr>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19" name="n_2mainValue【図書館】&#10;一人当たり面積">
          <a:extLst>
            <a:ext uri="{FF2B5EF4-FFF2-40B4-BE49-F238E27FC236}">
              <a16:creationId xmlns:a16="http://schemas.microsoft.com/office/drawing/2014/main" id="{00000000-0008-0000-0F00-000077000000}"/>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52" name="n_1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54" name="n_2aveValue【体育館・プール】&#10;有形固定資産減価償却率">
          <a:extLst>
            <a:ext uri="{FF2B5EF4-FFF2-40B4-BE49-F238E27FC236}">
              <a16:creationId xmlns:a16="http://schemas.microsoft.com/office/drawing/2014/main" id="{00000000-0008-0000-0F00-00009A000000}"/>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60" name="楕円 159">
          <a:extLst>
            <a:ext uri="{FF2B5EF4-FFF2-40B4-BE49-F238E27FC236}">
              <a16:creationId xmlns:a16="http://schemas.microsoft.com/office/drawing/2014/main" id="{00000000-0008-0000-0F00-0000A0000000}"/>
            </a:ext>
          </a:extLst>
        </xdr:cNvPr>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2908300" y="104641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47642</xdr:rowOff>
    </xdr:from>
    <xdr:ext cx="405111" cy="259045"/>
    <xdr:sp macro="" textlink="">
      <xdr:nvSpPr>
        <xdr:cNvPr id="163" name="n_1main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64" name="n_2main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a:extLst>
            <a:ext uri="{FF2B5EF4-FFF2-40B4-BE49-F238E27FC236}">
              <a16:creationId xmlns:a16="http://schemas.microsoft.com/office/drawing/2014/main" id="{00000000-0008-0000-0F00-0000B9000000}"/>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a:extLst>
            <a:ext uri="{FF2B5EF4-FFF2-40B4-BE49-F238E27FC236}">
              <a16:creationId xmlns:a16="http://schemas.microsoft.com/office/drawing/2014/main" id="{00000000-0008-0000-0F00-0000BB000000}"/>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a:extLst>
            <a:ext uri="{FF2B5EF4-FFF2-40B4-BE49-F238E27FC236}">
              <a16:creationId xmlns:a16="http://schemas.microsoft.com/office/drawing/2014/main" id="{00000000-0008-0000-0F00-0000BD000000}"/>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2" name="n_1aveValue【体育館・プール】&#10;一人当たり面積">
          <a:extLst>
            <a:ext uri="{FF2B5EF4-FFF2-40B4-BE49-F238E27FC236}">
              <a16:creationId xmlns:a16="http://schemas.microsoft.com/office/drawing/2014/main" id="{00000000-0008-0000-0F00-0000C0000000}"/>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4" name="n_2aveValue【体育館・プール】&#10;一人当たり面積">
          <a:extLst>
            <a:ext uri="{FF2B5EF4-FFF2-40B4-BE49-F238E27FC236}">
              <a16:creationId xmlns:a16="http://schemas.microsoft.com/office/drawing/2014/main" id="{00000000-0008-0000-0F00-0000C2000000}"/>
            </a:ext>
          </a:extLst>
        </xdr:cNvPr>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163513</xdr:rowOff>
    </xdr:from>
    <xdr:to>
      <xdr:col>50</xdr:col>
      <xdr:colOff>165100</xdr:colOff>
      <xdr:row>60</xdr:row>
      <xdr:rowOff>93663</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9588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164084</xdr:rowOff>
    </xdr:from>
    <xdr:to>
      <xdr:col>46</xdr:col>
      <xdr:colOff>38100</xdr:colOff>
      <xdr:row>60</xdr:row>
      <xdr:rowOff>94234</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8699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42863</xdr:rowOff>
    </xdr:from>
    <xdr:to>
      <xdr:col>50</xdr:col>
      <xdr:colOff>114300</xdr:colOff>
      <xdr:row>60</xdr:row>
      <xdr:rowOff>43434</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8750300" y="103298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110190</xdr:rowOff>
    </xdr:from>
    <xdr:ext cx="469744" cy="259045"/>
    <xdr:sp macro="" textlink="">
      <xdr:nvSpPr>
        <xdr:cNvPr id="203" name="n_1mainValue【体育館・プール】&#10;一人当たり面積">
          <a:extLst>
            <a:ext uri="{FF2B5EF4-FFF2-40B4-BE49-F238E27FC236}">
              <a16:creationId xmlns:a16="http://schemas.microsoft.com/office/drawing/2014/main" id="{00000000-0008-0000-0F00-0000CB000000}"/>
            </a:ext>
          </a:extLst>
        </xdr:cNvPr>
        <xdr:cNvSpPr txBox="1"/>
      </xdr:nvSpPr>
      <xdr:spPr>
        <a:xfrm>
          <a:off x="9391727"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110761</xdr:rowOff>
    </xdr:from>
    <xdr:ext cx="469744" cy="259045"/>
    <xdr:sp macro="" textlink="">
      <xdr:nvSpPr>
        <xdr:cNvPr id="204" name="n_2mainValue【体育館・プール】&#10;一人当たり面積">
          <a:extLst>
            <a:ext uri="{FF2B5EF4-FFF2-40B4-BE49-F238E27FC236}">
              <a16:creationId xmlns:a16="http://schemas.microsoft.com/office/drawing/2014/main" id="{00000000-0008-0000-0F00-0000CC000000}"/>
            </a:ext>
          </a:extLst>
        </xdr:cNvPr>
        <xdr:cNvSpPr txBox="1"/>
      </xdr:nvSpPr>
      <xdr:spPr>
        <a:xfrm>
          <a:off x="8515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F00-0000E600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F00-0000E8000000}"/>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F00-0000EA000000}"/>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37" name="n_1aveValue【福祉施設】&#10;有形固定資産減価償却率">
          <a:extLst>
            <a:ext uri="{FF2B5EF4-FFF2-40B4-BE49-F238E27FC236}">
              <a16:creationId xmlns:a16="http://schemas.microsoft.com/office/drawing/2014/main" id="{00000000-0008-0000-0F00-0000ED000000}"/>
            </a:ext>
          </a:extLst>
        </xdr:cNvPr>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39" name="n_2aveValue【福祉施設】&#10;有形固定資産減価償却率">
          <a:extLst>
            <a:ext uri="{FF2B5EF4-FFF2-40B4-BE49-F238E27FC236}">
              <a16:creationId xmlns:a16="http://schemas.microsoft.com/office/drawing/2014/main" id="{00000000-0008-0000-0F00-0000EF000000}"/>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48" name="n_1mainValue【福祉施設】&#10;有形固定資産減価償却率">
          <a:extLst>
            <a:ext uri="{FF2B5EF4-FFF2-40B4-BE49-F238E27FC236}">
              <a16:creationId xmlns:a16="http://schemas.microsoft.com/office/drawing/2014/main" id="{00000000-0008-0000-0F00-0000F800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49" name="n_2mainValue【福祉施設】&#10;有形固定資産減価償却率">
          <a:extLst>
            <a:ext uri="{FF2B5EF4-FFF2-40B4-BE49-F238E27FC236}">
              <a16:creationId xmlns:a16="http://schemas.microsoft.com/office/drawing/2014/main" id="{00000000-0008-0000-0F00-0000F9000000}"/>
            </a:ext>
          </a:extLst>
        </xdr:cNvPr>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F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F00-000012010000}"/>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F00-00001401000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F00-000016010000}"/>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1" name="n_1aveValue【福祉施設】&#10;一人当たり面積">
          <a:extLst>
            <a:ext uri="{FF2B5EF4-FFF2-40B4-BE49-F238E27FC236}">
              <a16:creationId xmlns:a16="http://schemas.microsoft.com/office/drawing/2014/main" id="{00000000-0008-0000-0F00-000019010000}"/>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3" name="n_2aveValue【福祉施設】&#10;一人当たり面積">
          <a:extLst>
            <a:ext uri="{FF2B5EF4-FFF2-40B4-BE49-F238E27FC236}">
              <a16:creationId xmlns:a16="http://schemas.microsoft.com/office/drawing/2014/main" id="{00000000-0008-0000-0F00-00001B010000}"/>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88900</xdr:rowOff>
    </xdr:from>
    <xdr:to>
      <xdr:col>50</xdr:col>
      <xdr:colOff>165100</xdr:colOff>
      <xdr:row>86</xdr:row>
      <xdr:rowOff>19050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9588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88900</xdr:rowOff>
    </xdr:from>
    <xdr:to>
      <xdr:col>46</xdr:col>
      <xdr:colOff>38100</xdr:colOff>
      <xdr:row>86</xdr:row>
      <xdr:rowOff>19050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8699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139700</xdr:rowOff>
    </xdr:from>
    <xdr:to>
      <xdr:col>50</xdr:col>
      <xdr:colOff>114300</xdr:colOff>
      <xdr:row>85</xdr:row>
      <xdr:rowOff>139700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8750300" y="1471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10177</xdr:rowOff>
    </xdr:from>
    <xdr:ext cx="469744" cy="259045"/>
    <xdr:sp macro="" textlink="">
      <xdr:nvSpPr>
        <xdr:cNvPr id="292" name="n_1mainValue【福祉施設】&#10;一人当たり面積">
          <a:extLst>
            <a:ext uri="{FF2B5EF4-FFF2-40B4-BE49-F238E27FC236}">
              <a16:creationId xmlns:a16="http://schemas.microsoft.com/office/drawing/2014/main" id="{00000000-0008-0000-0F00-000024010000}"/>
            </a:ext>
          </a:extLst>
        </xdr:cNvPr>
        <xdr:cNvSpPr txBox="1"/>
      </xdr:nvSpPr>
      <xdr:spPr>
        <a:xfrm>
          <a:off x="93917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10177</xdr:rowOff>
    </xdr:from>
    <xdr:ext cx="469744" cy="259045"/>
    <xdr:sp macro="" textlink="">
      <xdr:nvSpPr>
        <xdr:cNvPr id="293" name="n_2mainValue【福祉施設】&#10;一人当たり面積">
          <a:extLst>
            <a:ext uri="{FF2B5EF4-FFF2-40B4-BE49-F238E27FC236}">
              <a16:creationId xmlns:a16="http://schemas.microsoft.com/office/drawing/2014/main" id="{00000000-0008-0000-0F00-000025010000}"/>
            </a:ext>
          </a:extLst>
        </xdr:cNvPr>
        <xdr:cNvSpPr txBox="1"/>
      </xdr:nvSpPr>
      <xdr:spPr>
        <a:xfrm>
          <a:off x="8515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a:extLst>
            <a:ext uri="{FF2B5EF4-FFF2-40B4-BE49-F238E27FC236}">
              <a16:creationId xmlns:a16="http://schemas.microsoft.com/office/drawing/2014/main" id="{00000000-0008-0000-0F00-00004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6" name="【一般廃棄物処理施設】&#10;有形固定資産減価償却率最小値テキスト">
          <a:extLst>
            <a:ext uri="{FF2B5EF4-FFF2-40B4-BE49-F238E27FC236}">
              <a16:creationId xmlns:a16="http://schemas.microsoft.com/office/drawing/2014/main" id="{00000000-0008-0000-0F00-000050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8" name="【一般廃棄物処理施設】&#10;有形固定資産減価償却率最大値テキスト">
          <a:extLst>
            <a:ext uri="{FF2B5EF4-FFF2-40B4-BE49-F238E27FC236}">
              <a16:creationId xmlns:a16="http://schemas.microsoft.com/office/drawing/2014/main" id="{00000000-0008-0000-0F00-000052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40" name="【一般廃棄物処理施設】&#10;有形固定資産減価償却率平均値テキスト">
          <a:extLst>
            <a:ext uri="{FF2B5EF4-FFF2-40B4-BE49-F238E27FC236}">
              <a16:creationId xmlns:a16="http://schemas.microsoft.com/office/drawing/2014/main" id="{00000000-0008-0000-0F00-000054010000}"/>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10704</xdr:rowOff>
    </xdr:from>
    <xdr:to>
      <xdr:col>76</xdr:col>
      <xdr:colOff>165100</xdr:colOff>
      <xdr:row>36</xdr:row>
      <xdr:rowOff>112304</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61504</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14592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84744</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103431</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4389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00000000-0008-0000-0F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00000000-0008-0000-0F00-00007A010000}"/>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00000000-0008-0000-0F00-00007C010000}"/>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00000000-0008-0000-0F00-00007E010000}"/>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85" name="n_1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87" name="n_2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46159</xdr:rowOff>
    </xdr:from>
    <xdr:to>
      <xdr:col>112</xdr:col>
      <xdr:colOff>38100</xdr:colOff>
      <xdr:row>39</xdr:row>
      <xdr:rowOff>147759</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1272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46548</xdr:rowOff>
    </xdr:from>
    <xdr:to>
      <xdr:col>107</xdr:col>
      <xdr:colOff>101600</xdr:colOff>
      <xdr:row>39</xdr:row>
      <xdr:rowOff>148148</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0383500" y="67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96959</xdr:rowOff>
    </xdr:from>
    <xdr:to>
      <xdr:col>111</xdr:col>
      <xdr:colOff>177800</xdr:colOff>
      <xdr:row>39</xdr:row>
      <xdr:rowOff>97348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0434300" y="678350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164286</xdr:rowOff>
    </xdr:from>
    <xdr:ext cx="599010" cy="259045"/>
    <xdr:sp macro="" textlink="">
      <xdr:nvSpPr>
        <xdr:cNvPr id="396" name="n_1main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210110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164675</xdr:rowOff>
    </xdr:from>
    <xdr:ext cx="599010" cy="259045"/>
    <xdr:sp macro="" textlink="">
      <xdr:nvSpPr>
        <xdr:cNvPr id="397" name="n_2main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20134795" y="65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00000000-0008-0000-0F00-0000B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40" name="【消防施設】&#10;有形固定資産減価償却率最小値テキスト">
          <a:extLst>
            <a:ext uri="{FF2B5EF4-FFF2-40B4-BE49-F238E27FC236}">
              <a16:creationId xmlns:a16="http://schemas.microsoft.com/office/drawing/2014/main" id="{00000000-0008-0000-0F00-0000B8010000}"/>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2" name="【消防施設】&#10;有形固定資産減価償却率最大値テキスト">
          <a:extLst>
            <a:ext uri="{FF2B5EF4-FFF2-40B4-BE49-F238E27FC236}">
              <a16:creationId xmlns:a16="http://schemas.microsoft.com/office/drawing/2014/main" id="{00000000-0008-0000-0F00-0000BA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00000000-0008-0000-0F00-0000BC01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47" name="n_1aveValue【消防施設】&#10;有形固定資産減価償却率">
          <a:extLst>
            <a:ext uri="{FF2B5EF4-FFF2-40B4-BE49-F238E27FC236}">
              <a16:creationId xmlns:a16="http://schemas.microsoft.com/office/drawing/2014/main" id="{00000000-0008-0000-0F00-0000BF010000}"/>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49" name="n_2aveValue【消防施設】&#10;有形固定資産減価償却率">
          <a:extLst>
            <a:ext uri="{FF2B5EF4-FFF2-40B4-BE49-F238E27FC236}">
              <a16:creationId xmlns:a16="http://schemas.microsoft.com/office/drawing/2014/main" id="{00000000-0008-0000-0F00-0000C1010000}"/>
            </a:ext>
          </a:extLst>
        </xdr:cNvPr>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129358</xdr:rowOff>
    </xdr:from>
    <xdr:to>
      <xdr:col>76</xdr:col>
      <xdr:colOff>165100</xdr:colOff>
      <xdr:row>78</xdr:row>
      <xdr:rowOff>59508</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xdr:rowOff>
    </xdr:from>
    <xdr:to>
      <xdr:col>81</xdr:col>
      <xdr:colOff>50800</xdr:colOff>
      <xdr:row>83</xdr:row>
      <xdr:rowOff>88719</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4592300" y="13381808"/>
          <a:ext cx="889000" cy="9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130646</xdr:rowOff>
    </xdr:from>
    <xdr:ext cx="405111" cy="259045"/>
    <xdr:sp macro="" textlink="">
      <xdr:nvSpPr>
        <xdr:cNvPr id="458" name="n_1mainValue【消防施設】&#10;有形固定資産減価償却率">
          <a:extLst>
            <a:ext uri="{FF2B5EF4-FFF2-40B4-BE49-F238E27FC236}">
              <a16:creationId xmlns:a16="http://schemas.microsoft.com/office/drawing/2014/main" id="{00000000-0008-0000-0F00-0000CA010000}"/>
            </a:ext>
          </a:extLst>
        </xdr:cNvPr>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76035</xdr:rowOff>
    </xdr:from>
    <xdr:ext cx="405111" cy="259045"/>
    <xdr:sp macro="" textlink="">
      <xdr:nvSpPr>
        <xdr:cNvPr id="459" name="n_2mainValue【消防施設】&#10;有形固定資産減価償却率">
          <a:extLst>
            <a:ext uri="{FF2B5EF4-FFF2-40B4-BE49-F238E27FC236}">
              <a16:creationId xmlns:a16="http://schemas.microsoft.com/office/drawing/2014/main" id="{00000000-0008-0000-0F00-0000CB010000}"/>
            </a:ext>
          </a:extLst>
        </xdr:cNvPr>
        <xdr:cNvSpPr txBox="1"/>
      </xdr:nvSpPr>
      <xdr:spPr>
        <a:xfrm>
          <a:off x="14389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00000000-0008-0000-0F00-0000E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86" name="【消防施設】&#10;一人当たり面積最小値テキスト">
          <a:extLst>
            <a:ext uri="{FF2B5EF4-FFF2-40B4-BE49-F238E27FC236}">
              <a16:creationId xmlns:a16="http://schemas.microsoft.com/office/drawing/2014/main" id="{00000000-0008-0000-0F00-0000E6010000}"/>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88" name="【消防施設】&#10;一人当たり面積最大値テキスト">
          <a:extLst>
            <a:ext uri="{FF2B5EF4-FFF2-40B4-BE49-F238E27FC236}">
              <a16:creationId xmlns:a16="http://schemas.microsoft.com/office/drawing/2014/main" id="{00000000-0008-0000-0F00-0000E80100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90" name="【消防施設】&#10;一人当たり面積平均値テキスト">
          <a:extLst>
            <a:ext uri="{FF2B5EF4-FFF2-40B4-BE49-F238E27FC236}">
              <a16:creationId xmlns:a16="http://schemas.microsoft.com/office/drawing/2014/main" id="{00000000-0008-0000-0F00-0000EA010000}"/>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93" name="n_1aveValue【消防施設】&#10;一人当たり面積">
          <a:extLst>
            <a:ext uri="{FF2B5EF4-FFF2-40B4-BE49-F238E27FC236}">
              <a16:creationId xmlns:a16="http://schemas.microsoft.com/office/drawing/2014/main" id="{00000000-0008-0000-0F00-0000ED010000}"/>
            </a:ext>
          </a:extLst>
        </xdr:cNvPr>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95" name="n_2aveValue【消防施設】&#10;一人当たり面積">
          <a:extLst>
            <a:ext uri="{FF2B5EF4-FFF2-40B4-BE49-F238E27FC236}">
              <a16:creationId xmlns:a16="http://schemas.microsoft.com/office/drawing/2014/main" id="{00000000-0008-0000-0F00-0000EF01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86905</xdr:rowOff>
    </xdr:from>
    <xdr:to>
      <xdr:col>112</xdr:col>
      <xdr:colOff>38100</xdr:colOff>
      <xdr:row>84</xdr:row>
      <xdr:rowOff>17055</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127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1995</xdr:rowOff>
    </xdr:from>
    <xdr:to>
      <xdr:col>107</xdr:col>
      <xdr:colOff>101600</xdr:colOff>
      <xdr:row>85</xdr:row>
      <xdr:rowOff>103595</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137705</xdr:rowOff>
    </xdr:from>
    <xdr:to>
      <xdr:col>111</xdr:col>
      <xdr:colOff>177800</xdr:colOff>
      <xdr:row>85</xdr:row>
      <xdr:rowOff>52795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0434300" y="143680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33582</xdr:rowOff>
    </xdr:from>
    <xdr:ext cx="469744" cy="259045"/>
    <xdr:sp macro="" textlink="">
      <xdr:nvSpPr>
        <xdr:cNvPr id="504" name="n_1mainValue【消防施設】&#10;一人当たり面積">
          <a:extLst>
            <a:ext uri="{FF2B5EF4-FFF2-40B4-BE49-F238E27FC236}">
              <a16:creationId xmlns:a16="http://schemas.microsoft.com/office/drawing/2014/main" id="{00000000-0008-0000-0F00-0000F8010000}"/>
            </a:ext>
          </a:extLst>
        </xdr:cNvPr>
        <xdr:cNvSpPr txBox="1"/>
      </xdr:nvSpPr>
      <xdr:spPr>
        <a:xfrm>
          <a:off x="210757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505" name="n_2mainValue【消防施設】&#10;一人当たり面積">
          <a:extLst>
            <a:ext uri="{FF2B5EF4-FFF2-40B4-BE49-F238E27FC236}">
              <a16:creationId xmlns:a16="http://schemas.microsoft.com/office/drawing/2014/main" id="{00000000-0008-0000-0F00-0000F9010000}"/>
            </a:ext>
          </a:extLst>
        </xdr:cNvPr>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a:extLst>
            <a:ext uri="{FF2B5EF4-FFF2-40B4-BE49-F238E27FC236}">
              <a16:creationId xmlns:a16="http://schemas.microsoft.com/office/drawing/2014/main" id="{00000000-0008-0000-0F00-00000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29" name="【庁舎】&#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1" name="【庁舎】&#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33" name="【庁舎】&#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36" name="n_1aveValue【庁舎】&#10;有形固定資産減価償却率">
          <a:extLst>
            <a:ext uri="{FF2B5EF4-FFF2-40B4-BE49-F238E27FC236}">
              <a16:creationId xmlns:a16="http://schemas.microsoft.com/office/drawing/2014/main" id="{00000000-0008-0000-0F00-000018020000}"/>
            </a:ext>
          </a:extLst>
        </xdr:cNvPr>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38" name="n_2aveValue【庁舎】&#10;有形固定資産減価償却率">
          <a:extLst>
            <a:ext uri="{FF2B5EF4-FFF2-40B4-BE49-F238E27FC236}">
              <a16:creationId xmlns:a16="http://schemas.microsoft.com/office/drawing/2014/main" id="{00000000-0008-0000-0F00-00001A020000}"/>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167639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4592300" y="1846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163847</xdr:rowOff>
    </xdr:from>
    <xdr:ext cx="405111" cy="259045"/>
    <xdr:sp macro="" textlink="">
      <xdr:nvSpPr>
        <xdr:cNvPr id="547" name="n_1mainValue【庁舎】&#10;有形固定資産減価償却率">
          <a:extLst>
            <a:ext uri="{FF2B5EF4-FFF2-40B4-BE49-F238E27FC236}">
              <a16:creationId xmlns:a16="http://schemas.microsoft.com/office/drawing/2014/main" id="{00000000-0008-0000-0F00-000023020000}"/>
            </a:ext>
          </a:extLst>
        </xdr:cNvPr>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548" name="n_2mainValue【庁舎】&#10;有形固定資産減価償却率">
          <a:extLst>
            <a:ext uri="{FF2B5EF4-FFF2-40B4-BE49-F238E27FC236}">
              <a16:creationId xmlns:a16="http://schemas.microsoft.com/office/drawing/2014/main" id="{00000000-0008-0000-0F00-000024020000}"/>
            </a:ext>
          </a:extLst>
        </xdr:cNvPr>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00000000-0008-0000-0F00-00003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76" name="【庁舎】&#10;一人当たり面積最小値テキスト">
          <a:extLst>
            <a:ext uri="{FF2B5EF4-FFF2-40B4-BE49-F238E27FC236}">
              <a16:creationId xmlns:a16="http://schemas.microsoft.com/office/drawing/2014/main" id="{00000000-0008-0000-0F00-000040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78" name="【庁舎】&#10;一人当たり面積最大値テキスト">
          <a:extLst>
            <a:ext uri="{FF2B5EF4-FFF2-40B4-BE49-F238E27FC236}">
              <a16:creationId xmlns:a16="http://schemas.microsoft.com/office/drawing/2014/main" id="{00000000-0008-0000-0F00-000042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80" name="【庁舎】&#10;一人当たり面積平均値テキスト">
          <a:extLst>
            <a:ext uri="{FF2B5EF4-FFF2-40B4-BE49-F238E27FC236}">
              <a16:creationId xmlns:a16="http://schemas.microsoft.com/office/drawing/2014/main" id="{00000000-0008-0000-0F00-0000440200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83" name="n_1aveValue【庁舎】&#10;一人当たり面積">
          <a:extLst>
            <a:ext uri="{FF2B5EF4-FFF2-40B4-BE49-F238E27FC236}">
              <a16:creationId xmlns:a16="http://schemas.microsoft.com/office/drawing/2014/main" id="{00000000-0008-0000-0F00-000047020000}"/>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585" name="n_2aveValue【庁舎】&#10;一人当たり面積">
          <a:extLst>
            <a:ext uri="{FF2B5EF4-FFF2-40B4-BE49-F238E27FC236}">
              <a16:creationId xmlns:a16="http://schemas.microsoft.com/office/drawing/2014/main" id="{00000000-0008-0000-0F00-000049020000}"/>
            </a:ext>
          </a:extLst>
        </xdr:cNvPr>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53339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0434300" y="182254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119034</xdr:rowOff>
    </xdr:from>
    <xdr:ext cx="469744" cy="259045"/>
    <xdr:sp macro="" textlink="">
      <xdr:nvSpPr>
        <xdr:cNvPr id="594" name="n_1mainValue【庁舎】&#10;一人当たり面積">
          <a:extLst>
            <a:ext uri="{FF2B5EF4-FFF2-40B4-BE49-F238E27FC236}">
              <a16:creationId xmlns:a16="http://schemas.microsoft.com/office/drawing/2014/main" id="{00000000-0008-0000-0F00-000052020000}"/>
            </a:ext>
          </a:extLst>
        </xdr:cNvPr>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5" name="n_2mainValue【庁舎】&#10;一人当たり面積">
          <a:extLst>
            <a:ext uri="{FF2B5EF4-FFF2-40B4-BE49-F238E27FC236}">
              <a16:creationId xmlns:a16="http://schemas.microsoft.com/office/drawing/2014/main" id="{00000000-0008-0000-0F00-000053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有形固定資産減価償却率が高くなっている施設のうち、一般廃棄物処理施設については、今後の運営方法について現在、延命化を含めて幅広く検討中であるが、方針決定までの間は施設の現状維持に努める。　　　　　　　　　　　　　　　　　　　　　　　　　　　　　　　　　　　　　　　　　　　　　　　　　　　　　　　　　消防施設については、特に老朽化した消防詰所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施設の更新に伴い、有形固定資産減価償却率が大幅に減少したが、老朽化の進む他の消防詰所についても、公共施設個別管理計画を策定し、計画的な更新を行う。　　　　　　　　　　　　　　　　　　　　　　　　　　　　　　　　　　　　　　　　　　　　　　　　　　　　　　　　　　　　　　　　　　　その他の施設についても、公共施設個別管理計画の策定・分析を進め、適正な数量への更新および維持管理に努める。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115994</xdr:rowOff>
    </xdr:from>
    <xdr:to>
      <xdr:col>23</xdr:col>
      <xdr:colOff>133350</xdr:colOff>
      <xdr:row>44</xdr:row>
      <xdr:rowOff>116840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63109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30920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3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115994</xdr:rowOff>
    </xdr:from>
    <xdr:to>
      <xdr:col>24</xdr:col>
      <xdr:colOff>12700</xdr:colOff>
      <xdr:row>38</xdr:row>
      <xdr:rowOff>115994</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63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40657</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83820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52494</xdr:rowOff>
    </xdr:from>
    <xdr:to>
      <xdr:col>19</xdr:col>
      <xdr:colOff>184150</xdr:colOff>
      <xdr:row>43</xdr:row>
      <xdr:rowOff>154094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38</xdr:row>
      <xdr:rowOff>27517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121073</xdr:rowOff>
    </xdr:from>
    <xdr:to>
      <xdr:col>11</xdr:col>
      <xdr:colOff>31750</xdr:colOff>
      <xdr:row>36</xdr:row>
      <xdr:rowOff>161290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2557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70273</xdr:rowOff>
    </xdr:from>
    <xdr:to>
      <xdr:col>7</xdr:col>
      <xdr:colOff>31750</xdr:colOff>
      <xdr:row>37</xdr:row>
      <xdr:rowOff>423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10600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法人村民税の増収の影響を受け、昨年度に比して類似団体内では高位置となった。景気動向により比率に変動が生じるが、経常経費の中で構成比率の高い物件費の見直しにより、経費削減を図る。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157988</xdr:rowOff>
    </xdr:from>
    <xdr:to>
      <xdr:col>23</xdr:col>
      <xdr:colOff>133350</xdr:colOff>
      <xdr:row>67</xdr:row>
      <xdr:rowOff>19685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616438"/>
          <a:ext cx="0" cy="8903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72915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35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157988</xdr:rowOff>
    </xdr:from>
    <xdr:to>
      <xdr:col>24</xdr:col>
      <xdr:colOff>12700</xdr:colOff>
      <xdr:row>61</xdr:row>
      <xdr:rowOff>157988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616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140843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16438"/>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57040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201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84963</xdr:rowOff>
    </xdr:from>
    <xdr:to>
      <xdr:col>23</xdr:col>
      <xdr:colOff>184150</xdr:colOff>
      <xdr:row>66</xdr:row>
      <xdr:rowOff>15113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170307</xdr:rowOff>
    </xdr:from>
    <xdr:to>
      <xdr:col>19</xdr:col>
      <xdr:colOff>133350</xdr:colOff>
      <xdr:row>63</xdr:row>
      <xdr:rowOff>140843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170307</xdr:rowOff>
    </xdr:from>
    <xdr:to>
      <xdr:col>15</xdr:col>
      <xdr:colOff>82550</xdr:colOff>
      <xdr:row>63</xdr:row>
      <xdr:rowOff>133604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508</xdr:rowOff>
    </xdr:from>
    <xdr:to>
      <xdr:col>15</xdr:col>
      <xdr:colOff>133350</xdr:colOff>
      <xdr:row>65</xdr:row>
      <xdr:rowOff>102108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85471</xdr:rowOff>
    </xdr:from>
    <xdr:to>
      <xdr:col>11</xdr:col>
      <xdr:colOff>31750</xdr:colOff>
      <xdr:row>63</xdr:row>
      <xdr:rowOff>133604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28465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90043</xdr:rowOff>
    </xdr:from>
    <xdr:to>
      <xdr:col>19</xdr:col>
      <xdr:colOff>184150</xdr:colOff>
      <xdr:row>64</xdr:row>
      <xdr:rowOff>20193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30370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119507</xdr:rowOff>
    </xdr:from>
    <xdr:to>
      <xdr:col>15</xdr:col>
      <xdr:colOff>133350</xdr:colOff>
      <xdr:row>60</xdr:row>
      <xdr:rowOff>49657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59834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34671</xdr:rowOff>
    </xdr:from>
    <xdr:to>
      <xdr:col>7</xdr:col>
      <xdr:colOff>31750</xdr:colOff>
      <xdr:row>62</xdr:row>
      <xdr:rowOff>136271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146448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110595</xdr:rowOff>
    </xdr:from>
    <xdr:to>
      <xdr:col>23</xdr:col>
      <xdr:colOff>133350</xdr:colOff>
      <xdr:row>85</xdr:row>
      <xdr:rowOff>171172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683845"/>
          <a:ext cx="8382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149372</xdr:rowOff>
    </xdr:from>
    <xdr:to>
      <xdr:col>19</xdr:col>
      <xdr:colOff>133350</xdr:colOff>
      <xdr:row>85</xdr:row>
      <xdr:rowOff>171172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149372</xdr:rowOff>
    </xdr:from>
    <xdr:to>
      <xdr:col>15</xdr:col>
      <xdr:colOff>82550</xdr:colOff>
      <xdr:row>86</xdr:row>
      <xdr:rowOff>54994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44109</xdr:rowOff>
    </xdr:from>
    <xdr:to>
      <xdr:col>11</xdr:col>
      <xdr:colOff>31750</xdr:colOff>
      <xdr:row>86</xdr:row>
      <xdr:rowOff>54994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59795</xdr:rowOff>
    </xdr:from>
    <xdr:to>
      <xdr:col>23</xdr:col>
      <xdr:colOff>184150</xdr:colOff>
      <xdr:row>85</xdr:row>
      <xdr:rowOff>161395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31872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6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120372</xdr:rowOff>
    </xdr:from>
    <xdr:to>
      <xdr:col>19</xdr:col>
      <xdr:colOff>184150</xdr:colOff>
      <xdr:row>86</xdr:row>
      <xdr:rowOff>50522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35299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77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98572</xdr:rowOff>
    </xdr:from>
    <xdr:to>
      <xdr:col>15</xdr:col>
      <xdr:colOff>133350</xdr:colOff>
      <xdr:row>86</xdr:row>
      <xdr:rowOff>28722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13499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4194</xdr:rowOff>
    </xdr:from>
    <xdr:to>
      <xdr:col>11</xdr:col>
      <xdr:colOff>82550</xdr:colOff>
      <xdr:row>86</xdr:row>
      <xdr:rowOff>105794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90571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164759</xdr:rowOff>
    </xdr:from>
    <xdr:to>
      <xdr:col>7</xdr:col>
      <xdr:colOff>31750</xdr:colOff>
      <xdr:row>85</xdr:row>
      <xdr:rowOff>94909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79686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類似団体内平均を下回ったが、職員の経験年数・階層の変動により指数は若干上昇している。今後も現状の給与水準を維持したい。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なお、平成２９年度数値については、様式作成時点で根拠調査が未公表のため前年度数値を引用している。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84</xdr:row>
      <xdr:rowOff>19352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86</xdr:row>
      <xdr:rowOff>9677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352209"/>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86</xdr:row>
      <xdr:rowOff>9677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55623"/>
          <a:ext cx="889000" cy="2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類似団体内平均を上回っているが、効率的・効果的な組織の再構築を実施するとともに、公共施設の集約化・民間活用を図り、適正な職員数となるよう、計画的に定員管理を実施していく。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95927</xdr:rowOff>
    </xdr:from>
    <xdr:to>
      <xdr:col>81</xdr:col>
      <xdr:colOff>44450</xdr:colOff>
      <xdr:row>62</xdr:row>
      <xdr:rowOff>100754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72582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71797</xdr:rowOff>
    </xdr:from>
    <xdr:to>
      <xdr:col>77</xdr:col>
      <xdr:colOff>44450</xdr:colOff>
      <xdr:row>62</xdr:row>
      <xdr:rowOff>100754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016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67776</xdr:rowOff>
    </xdr:from>
    <xdr:to>
      <xdr:col>72</xdr:col>
      <xdr:colOff>203200</xdr:colOff>
      <xdr:row>62</xdr:row>
      <xdr:rowOff>71797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67776</xdr:rowOff>
    </xdr:from>
    <xdr:to>
      <xdr:col>68</xdr:col>
      <xdr:colOff>152400</xdr:colOff>
      <xdr:row>62</xdr:row>
      <xdr:rowOff>75819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45127</xdr:rowOff>
    </xdr:from>
    <xdr:to>
      <xdr:col>81</xdr:col>
      <xdr:colOff>95250</xdr:colOff>
      <xdr:row>62</xdr:row>
      <xdr:rowOff>146727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17204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136331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20997</xdr:rowOff>
    </xdr:from>
    <xdr:to>
      <xdr:col>73</xdr:col>
      <xdr:colOff>44450</xdr:colOff>
      <xdr:row>62</xdr:row>
      <xdr:rowOff>122597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107374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16976</xdr:rowOff>
    </xdr:from>
    <xdr:to>
      <xdr:col>68</xdr:col>
      <xdr:colOff>203200</xdr:colOff>
      <xdr:row>62</xdr:row>
      <xdr:rowOff>118576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25019</xdr:rowOff>
    </xdr:from>
    <xdr:to>
      <xdr:col>64</xdr:col>
      <xdr:colOff>152400</xdr:colOff>
      <xdr:row>62</xdr:row>
      <xdr:rowOff>126619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111396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おらず、償還の完了も進む中、税収変動による影響はあるが、実質公債費率は減少傾向となっている。インフラ系公共施設の更新等を計画的に実施することにより、効率的な起債による財政運営を行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19473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943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51646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51646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115994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426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46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163085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観光事業を抑えたことと、土木費の事業数減により、物件費は前年より減少したが、観光施設を多く抱え、直営による賃金のほか、施設に係る委託料の支出が大きいため、依然として類似団体内平均を大きく上回っている。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手法の導入も視野に入れつつ、現状の委託内容の見直しを行い、経費の削減に努める。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155575</xdr:rowOff>
    </xdr:from>
    <xdr:to>
      <xdr:col>82</xdr:col>
      <xdr:colOff>107950</xdr:colOff>
      <xdr:row>20</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30702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138430</xdr:rowOff>
    </xdr:from>
    <xdr:to>
      <xdr:col>78</xdr:col>
      <xdr:colOff>69850</xdr:colOff>
      <xdr:row>20</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20</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881630"/>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161290</xdr:rowOff>
    </xdr:from>
    <xdr:to>
      <xdr:col>69</xdr:col>
      <xdr:colOff>92075</xdr:colOff>
      <xdr:row>20</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324739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87630</xdr:rowOff>
    </xdr:from>
    <xdr:to>
      <xdr:col>74</xdr:col>
      <xdr:colOff>31750</xdr:colOff>
      <xdr:row>17</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xdr:rowOff>
    </xdr:from>
    <xdr:to>
      <xdr:col>69</xdr:col>
      <xdr:colOff>142875</xdr:colOff>
      <xdr:row>20</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110490</xdr:rowOff>
    </xdr:from>
    <xdr:to>
      <xdr:col>65</xdr:col>
      <xdr:colOff>53975</xdr:colOff>
      <xdr:row>19</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るが経常収支比率については、前年比微減となり、法人村民税等の増収の影響を受け経常一般財源が増となったため、比率は前年度より減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112713</xdr:rowOff>
    </xdr:from>
    <xdr:to>
      <xdr:col>24</xdr:col>
      <xdr:colOff>25400</xdr:colOff>
      <xdr:row>54</xdr:row>
      <xdr:rowOff>169863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710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155575</xdr:rowOff>
    </xdr:from>
    <xdr:to>
      <xdr:col>19</xdr:col>
      <xdr:colOff>187325</xdr:colOff>
      <xdr:row>54</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424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55</xdr:row>
      <xdr:rowOff>55563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424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567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61913</xdr:rowOff>
    </xdr:from>
    <xdr:to>
      <xdr:col>24</xdr:col>
      <xdr:colOff>76200</xdr:colOff>
      <xdr:row>54</xdr:row>
      <xdr:rowOff>163513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78440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104775</xdr:rowOff>
    </xdr:from>
    <xdr:to>
      <xdr:col>15</xdr:col>
      <xdr:colOff>149225</xdr:colOff>
      <xdr:row>54</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45102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微減、繰出金微増となったが、法人村民税等の増収の影響を受け、経常一般財源が増となったため、比率は前年より減少している。各施設の老朽化に伴い、今後維持補修費の増加が見込まれるが、公共施設の個別管理計画策定により、施設の集約化等を図るとともに、公営企業についても経営戦略策定により、健全な運営を目指し、繰出金についても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53</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171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119380</xdr:rowOff>
    </xdr:from>
    <xdr:to>
      <xdr:col>78</xdr:col>
      <xdr:colOff>69850</xdr:colOff>
      <xdr:row>53</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034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119380</xdr:rowOff>
    </xdr:from>
    <xdr:to>
      <xdr:col>73</xdr:col>
      <xdr:colOff>180975</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03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96520</xdr:rowOff>
    </xdr:from>
    <xdr:to>
      <xdr:col>69</xdr:col>
      <xdr:colOff>92075</xdr:colOff>
      <xdr:row>53</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011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50817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68580</xdr:rowOff>
    </xdr:from>
    <xdr:to>
      <xdr:col>74</xdr:col>
      <xdr:colOff>31750</xdr:colOff>
      <xdr:row>52</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45720</xdr:rowOff>
    </xdr:from>
    <xdr:to>
      <xdr:col>65</xdr:col>
      <xdr:colOff>53975</xdr:colOff>
      <xdr:row>52</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157497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経常一般財源が増となったため、補助費は微増したが、比率は前年より減少している。税政改正による税収の減に備え、補助事業の抜本的な見直しを実施するとともに、成果の検証をしっかりと行い、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ここ数年起債を行っていないため、公債費に係る経常収支比率はかなり低い水準で推移している。今後も計画的な事業実施により、最小限の起債にとどめた財政運営を行っていく。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60053</xdr:rowOff>
    </xdr:from>
    <xdr:to>
      <xdr:col>24</xdr:col>
      <xdr:colOff>25400</xdr:colOff>
      <xdr:row>73</xdr:row>
      <xdr:rowOff>82913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575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53522</xdr:rowOff>
    </xdr:from>
    <xdr:to>
      <xdr:col>19</xdr:col>
      <xdr:colOff>187325</xdr:colOff>
      <xdr:row>73</xdr:row>
      <xdr:rowOff>82913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569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73</xdr:row>
      <xdr:rowOff>125367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569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125367</xdr:rowOff>
    </xdr:from>
    <xdr:to>
      <xdr:col>11</xdr:col>
      <xdr:colOff>9525</xdr:colOff>
      <xdr:row>73</xdr:row>
      <xdr:rowOff>128633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6412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9253</xdr:rowOff>
    </xdr:from>
    <xdr:to>
      <xdr:col>24</xdr:col>
      <xdr:colOff>76200</xdr:colOff>
      <xdr:row>73</xdr:row>
      <xdr:rowOff>110853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89280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32113</xdr:rowOff>
    </xdr:from>
    <xdr:to>
      <xdr:col>20</xdr:col>
      <xdr:colOff>38100</xdr:colOff>
      <xdr:row>73</xdr:row>
      <xdr:rowOff>133713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143890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1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2722</xdr:rowOff>
    </xdr:from>
    <xdr:to>
      <xdr:col>15</xdr:col>
      <xdr:colOff>149225</xdr:colOff>
      <xdr:row>73</xdr:row>
      <xdr:rowOff>104322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114499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74567</xdr:rowOff>
    </xdr:from>
    <xdr:to>
      <xdr:col>11</xdr:col>
      <xdr:colOff>60325</xdr:colOff>
      <xdr:row>74</xdr:row>
      <xdr:rowOff>4717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14894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77833</xdr:rowOff>
    </xdr:from>
    <xdr:to>
      <xdr:col>6</xdr:col>
      <xdr:colOff>171450</xdr:colOff>
      <xdr:row>74</xdr:row>
      <xdr:rowOff>7983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18160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前年に比べ大幅な減少となり、類似団体内上位に位置し、、財政運営の弾力性は確保されているが、より一層の経費削減により、社会情勢の変動に対応するための財源の確保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99241</xdr:rowOff>
    </xdr:from>
    <xdr:to>
      <xdr:col>82</xdr:col>
      <xdr:colOff>107950</xdr:colOff>
      <xdr:row>81</xdr:row>
      <xdr:rowOff>30662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957991"/>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14168</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70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99241</xdr:rowOff>
    </xdr:from>
    <xdr:to>
      <xdr:col>82</xdr:col>
      <xdr:colOff>196850</xdr:colOff>
      <xdr:row>75</xdr:row>
      <xdr:rowOff>99241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95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78</xdr:row>
      <xdr:rowOff>117202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72292"/>
          <a:ext cx="8382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93997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78</xdr:row>
      <xdr:rowOff>117202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79466</xdr:rowOff>
    </xdr:from>
    <xdr:to>
      <xdr:col>78</xdr:col>
      <xdr:colOff>120650</xdr:colOff>
      <xdr:row>79</xdr:row>
      <xdr:rowOff>9616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78</xdr:row>
      <xdr:rowOff>64951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78</xdr:row>
      <xdr:rowOff>64951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71318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66402</xdr:rowOff>
    </xdr:from>
    <xdr:to>
      <xdr:col>78</xdr:col>
      <xdr:colOff>120650</xdr:colOff>
      <xdr:row>78</xdr:row>
      <xdr:rowOff>168002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6729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0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125928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56606</xdr:rowOff>
    </xdr:from>
    <xdr:to>
      <xdr:col>65</xdr:col>
      <xdr:colOff>53975</xdr:colOff>
      <xdr:row>76</xdr:row>
      <xdr:rowOff>158206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168383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25677</xdr:rowOff>
    </xdr:from>
    <xdr:to>
      <xdr:col>29</xdr:col>
      <xdr:colOff>127000</xdr:colOff>
      <xdr:row>16</xdr:row>
      <xdr:rowOff>35141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16502"/>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19918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07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25677</xdr:rowOff>
    </xdr:from>
    <xdr:to>
      <xdr:col>26</xdr:col>
      <xdr:colOff>50800</xdr:colOff>
      <xdr:row>16</xdr:row>
      <xdr:rowOff>34188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6502"/>
          <a:ext cx="6985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157099</xdr:rowOff>
    </xdr:from>
    <xdr:to>
      <xdr:col>22</xdr:col>
      <xdr:colOff>114300</xdr:colOff>
      <xdr:row>16</xdr:row>
      <xdr:rowOff>34188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157099</xdr:rowOff>
    </xdr:from>
    <xdr:to>
      <xdr:col>18</xdr:col>
      <xdr:colOff>177800</xdr:colOff>
      <xdr:row>16</xdr:row>
      <xdr:rowOff>11420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155791</xdr:rowOff>
    </xdr:from>
    <xdr:to>
      <xdr:col>29</xdr:col>
      <xdr:colOff>177800</xdr:colOff>
      <xdr:row>16</xdr:row>
      <xdr:rowOff>85941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146327</xdr:rowOff>
    </xdr:from>
    <xdr:to>
      <xdr:col>26</xdr:col>
      <xdr:colOff>101600</xdr:colOff>
      <xdr:row>16</xdr:row>
      <xdr:rowOff>76477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154838</xdr:rowOff>
    </xdr:from>
    <xdr:to>
      <xdr:col>22</xdr:col>
      <xdr:colOff>165100</xdr:colOff>
      <xdr:row>16</xdr:row>
      <xdr:rowOff>84988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95165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106299</xdr:rowOff>
    </xdr:from>
    <xdr:to>
      <xdr:col>19</xdr:col>
      <xdr:colOff>38100</xdr:colOff>
      <xdr:row>16</xdr:row>
      <xdr:rowOff>36449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132070</xdr:rowOff>
    </xdr:from>
    <xdr:to>
      <xdr:col>15</xdr:col>
      <xdr:colOff>101600</xdr:colOff>
      <xdr:row>16</xdr:row>
      <xdr:rowOff>62220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72397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103607</xdr:rowOff>
    </xdr:from>
    <xdr:to>
      <xdr:col>29</xdr:col>
      <xdr:colOff>127000</xdr:colOff>
      <xdr:row>37</xdr:row>
      <xdr:rowOff>108007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28307"/>
          <a:ext cx="6477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165424</xdr:rowOff>
    </xdr:from>
    <xdr:to>
      <xdr:col>26</xdr:col>
      <xdr:colOff>50800</xdr:colOff>
      <xdr:row>37</xdr:row>
      <xdr:rowOff>103607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8674"/>
          <a:ext cx="6985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123552</xdr:rowOff>
    </xdr:from>
    <xdr:to>
      <xdr:col>22</xdr:col>
      <xdr:colOff>114300</xdr:colOff>
      <xdr:row>36</xdr:row>
      <xdr:rowOff>165424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72384</xdr:rowOff>
    </xdr:from>
    <xdr:to>
      <xdr:col>18</xdr:col>
      <xdr:colOff>177800</xdr:colOff>
      <xdr:row>36</xdr:row>
      <xdr:rowOff>123552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57207</xdr:rowOff>
    </xdr:from>
    <xdr:to>
      <xdr:col>29</xdr:col>
      <xdr:colOff>177800</xdr:colOff>
      <xdr:row>37</xdr:row>
      <xdr:rowOff>158807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29284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52807</xdr:rowOff>
    </xdr:from>
    <xdr:to>
      <xdr:col>26</xdr:col>
      <xdr:colOff>101600</xdr:colOff>
      <xdr:row>37</xdr:row>
      <xdr:rowOff>154407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114624</xdr:rowOff>
    </xdr:from>
    <xdr:to>
      <xdr:col>22</xdr:col>
      <xdr:colOff>165100</xdr:colOff>
      <xdr:row>37</xdr:row>
      <xdr:rowOff>44774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72752</xdr:rowOff>
    </xdr:from>
    <xdr:to>
      <xdr:col>19</xdr:col>
      <xdr:colOff>38100</xdr:colOff>
      <xdr:row>37</xdr:row>
      <xdr:rowOff>2902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159129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21584</xdr:rowOff>
    </xdr:from>
    <xdr:to>
      <xdr:col>15</xdr:col>
      <xdr:colOff>101600</xdr:colOff>
      <xdr:row>36</xdr:row>
      <xdr:rowOff>123184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107961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107652</xdr:rowOff>
    </xdr:from>
    <xdr:to>
      <xdr:col>24</xdr:col>
      <xdr:colOff>63500</xdr:colOff>
      <xdr:row>35</xdr:row>
      <xdr:rowOff>111179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840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76236</xdr:rowOff>
    </xdr:from>
    <xdr:to>
      <xdr:col>19</xdr:col>
      <xdr:colOff>177800</xdr:colOff>
      <xdr:row>35</xdr:row>
      <xdr:rowOff>111179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698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60583</xdr:rowOff>
    </xdr:from>
    <xdr:to>
      <xdr:col>15</xdr:col>
      <xdr:colOff>50800</xdr:colOff>
      <xdr:row>35</xdr:row>
      <xdr:rowOff>76236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60583</xdr:rowOff>
    </xdr:from>
    <xdr:to>
      <xdr:col>10</xdr:col>
      <xdr:colOff>114300</xdr:colOff>
      <xdr:row>35</xdr:row>
      <xdr:rowOff>77358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56852</xdr:rowOff>
    </xdr:from>
    <xdr:to>
      <xdr:col>24</xdr:col>
      <xdr:colOff>114300</xdr:colOff>
      <xdr:row>35</xdr:row>
      <xdr:rowOff>158452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79729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60379</xdr:rowOff>
    </xdr:from>
    <xdr:to>
      <xdr:col>20</xdr:col>
      <xdr:colOff>38100</xdr:colOff>
      <xdr:row>35</xdr:row>
      <xdr:rowOff>161979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25436</xdr:rowOff>
    </xdr:from>
    <xdr:to>
      <xdr:col>15</xdr:col>
      <xdr:colOff>101600</xdr:colOff>
      <xdr:row>35</xdr:row>
      <xdr:rowOff>127036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143563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9783</xdr:rowOff>
    </xdr:from>
    <xdr:to>
      <xdr:col>10</xdr:col>
      <xdr:colOff>165100</xdr:colOff>
      <xdr:row>35</xdr:row>
      <xdr:rowOff>111383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127910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26558</xdr:rowOff>
    </xdr:from>
    <xdr:to>
      <xdr:col>6</xdr:col>
      <xdr:colOff>38100</xdr:colOff>
      <xdr:row>35</xdr:row>
      <xdr:rowOff>128158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144685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14971</xdr:rowOff>
    </xdr:from>
    <xdr:to>
      <xdr:col>24</xdr:col>
      <xdr:colOff>63500</xdr:colOff>
      <xdr:row>53</xdr:row>
      <xdr:rowOff>81503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101821"/>
          <a:ext cx="8382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14971</xdr:rowOff>
    </xdr:from>
    <xdr:to>
      <xdr:col>19</xdr:col>
      <xdr:colOff>177800</xdr:colOff>
      <xdr:row>53</xdr:row>
      <xdr:rowOff>34448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150558</xdr:rowOff>
    </xdr:from>
    <xdr:to>
      <xdr:col>15</xdr:col>
      <xdr:colOff>50800</xdr:colOff>
      <xdr:row>53</xdr:row>
      <xdr:rowOff>34448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150558</xdr:rowOff>
    </xdr:from>
    <xdr:to>
      <xdr:col>10</xdr:col>
      <xdr:colOff>114300</xdr:colOff>
      <xdr:row>54</xdr:row>
      <xdr:rowOff>3020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30703</xdr:rowOff>
    </xdr:from>
    <xdr:to>
      <xdr:col>24</xdr:col>
      <xdr:colOff>114300</xdr:colOff>
      <xdr:row>53</xdr:row>
      <xdr:rowOff>132303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53580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135621</xdr:rowOff>
    </xdr:from>
    <xdr:to>
      <xdr:col>20</xdr:col>
      <xdr:colOff>38100</xdr:colOff>
      <xdr:row>53</xdr:row>
      <xdr:rowOff>65771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82298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155098</xdr:rowOff>
    </xdr:from>
    <xdr:to>
      <xdr:col>15</xdr:col>
      <xdr:colOff>101600</xdr:colOff>
      <xdr:row>53</xdr:row>
      <xdr:rowOff>85248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101775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99758</xdr:rowOff>
    </xdr:from>
    <xdr:to>
      <xdr:col>10</xdr:col>
      <xdr:colOff>165100</xdr:colOff>
      <xdr:row>53</xdr:row>
      <xdr:rowOff>29908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46435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123670</xdr:rowOff>
    </xdr:from>
    <xdr:to>
      <xdr:col>6</xdr:col>
      <xdr:colOff>38100</xdr:colOff>
      <xdr:row>54</xdr:row>
      <xdr:rowOff>53820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70347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146786</xdr:rowOff>
    </xdr:from>
    <xdr:to>
      <xdr:col>24</xdr:col>
      <xdr:colOff>63500</xdr:colOff>
      <xdr:row>78</xdr:row>
      <xdr:rowOff>157629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19886"/>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146786</xdr:rowOff>
    </xdr:from>
    <xdr:to>
      <xdr:col>19</xdr:col>
      <xdr:colOff>177800</xdr:colOff>
      <xdr:row>78</xdr:row>
      <xdr:rowOff>166120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19886"/>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149921</xdr:rowOff>
    </xdr:from>
    <xdr:to>
      <xdr:col>15</xdr:col>
      <xdr:colOff>50800</xdr:colOff>
      <xdr:row>78</xdr:row>
      <xdr:rowOff>166120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149921</xdr:rowOff>
    </xdr:from>
    <xdr:to>
      <xdr:col>10</xdr:col>
      <xdr:colOff>114300</xdr:colOff>
      <xdr:row>79</xdr:row>
      <xdr:rowOff>1267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106829</xdr:rowOff>
    </xdr:from>
    <xdr:to>
      <xdr:col>24</xdr:col>
      <xdr:colOff>114300</xdr:colOff>
      <xdr:row>79</xdr:row>
      <xdr:rowOff>36979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21756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95986</xdr:rowOff>
    </xdr:from>
    <xdr:to>
      <xdr:col>20</xdr:col>
      <xdr:colOff>38100</xdr:colOff>
      <xdr:row>79</xdr:row>
      <xdr:rowOff>26136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17263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115320</xdr:rowOff>
    </xdr:from>
    <xdr:to>
      <xdr:col>15</xdr:col>
      <xdr:colOff>101600</xdr:colOff>
      <xdr:row>79</xdr:row>
      <xdr:rowOff>45470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36597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99121</xdr:rowOff>
    </xdr:from>
    <xdr:to>
      <xdr:col>10</xdr:col>
      <xdr:colOff>165100</xdr:colOff>
      <xdr:row>79</xdr:row>
      <xdr:rowOff>29271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20398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121917</xdr:rowOff>
    </xdr:from>
    <xdr:to>
      <xdr:col>6</xdr:col>
      <xdr:colOff>38100</xdr:colOff>
      <xdr:row>79</xdr:row>
      <xdr:rowOff>52067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43194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101943</xdr:rowOff>
    </xdr:from>
    <xdr:to>
      <xdr:col>24</xdr:col>
      <xdr:colOff>63500</xdr:colOff>
      <xdr:row>97</xdr:row>
      <xdr:rowOff>141833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32593"/>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141833</xdr:rowOff>
    </xdr:from>
    <xdr:to>
      <xdr:col>19</xdr:col>
      <xdr:colOff>177800</xdr:colOff>
      <xdr:row>98</xdr:row>
      <xdr:rowOff>118250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2483"/>
          <a:ext cx="8890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106135</xdr:rowOff>
    </xdr:from>
    <xdr:to>
      <xdr:col>15</xdr:col>
      <xdr:colOff>50800</xdr:colOff>
      <xdr:row>98</xdr:row>
      <xdr:rowOff>118250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106135</xdr:rowOff>
    </xdr:from>
    <xdr:to>
      <xdr:col>10</xdr:col>
      <xdr:colOff>114300</xdr:colOff>
      <xdr:row>98</xdr:row>
      <xdr:rowOff>159017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51143</xdr:rowOff>
    </xdr:from>
    <xdr:to>
      <xdr:col>24</xdr:col>
      <xdr:colOff>114300</xdr:colOff>
      <xdr:row>97</xdr:row>
      <xdr:rowOff>152743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29570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91033</xdr:rowOff>
    </xdr:from>
    <xdr:to>
      <xdr:col>20</xdr:col>
      <xdr:colOff>38100</xdr:colOff>
      <xdr:row>98</xdr:row>
      <xdr:rowOff>21183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67450</xdr:rowOff>
    </xdr:from>
    <xdr:to>
      <xdr:col>15</xdr:col>
      <xdr:colOff>101600</xdr:colOff>
      <xdr:row>98</xdr:row>
      <xdr:rowOff>169050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55335</xdr:rowOff>
    </xdr:from>
    <xdr:to>
      <xdr:col>10</xdr:col>
      <xdr:colOff>165100</xdr:colOff>
      <xdr:row>98</xdr:row>
      <xdr:rowOff>156935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108217</xdr:rowOff>
    </xdr:from>
    <xdr:to>
      <xdr:col>6</xdr:col>
      <xdr:colOff>38100</xdr:colOff>
      <xdr:row>99</xdr:row>
      <xdr:rowOff>38367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29494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155121</xdr:rowOff>
    </xdr:from>
    <xdr:to>
      <xdr:col>55</xdr:col>
      <xdr:colOff>0</xdr:colOff>
      <xdr:row>38</xdr:row>
      <xdr:rowOff>49723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98771"/>
          <a:ext cx="8382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11766</xdr:rowOff>
    </xdr:from>
    <xdr:to>
      <xdr:col>50</xdr:col>
      <xdr:colOff>114300</xdr:colOff>
      <xdr:row>38</xdr:row>
      <xdr:rowOff>49723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526866"/>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11766</xdr:rowOff>
    </xdr:from>
    <xdr:to>
      <xdr:col>45</xdr:col>
      <xdr:colOff>177800</xdr:colOff>
      <xdr:row>38</xdr:row>
      <xdr:rowOff>65170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26866"/>
          <a:ext cx="889000" cy="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65170</xdr:rowOff>
    </xdr:from>
    <xdr:to>
      <xdr:col>41</xdr:col>
      <xdr:colOff>50800</xdr:colOff>
      <xdr:row>38</xdr:row>
      <xdr:rowOff>91773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0270"/>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104321</xdr:rowOff>
    </xdr:from>
    <xdr:to>
      <xdr:col>55</xdr:col>
      <xdr:colOff>50800</xdr:colOff>
      <xdr:row>38</xdr:row>
      <xdr:rowOff>34471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82748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170373</xdr:rowOff>
    </xdr:from>
    <xdr:to>
      <xdr:col>50</xdr:col>
      <xdr:colOff>165100</xdr:colOff>
      <xdr:row>38</xdr:row>
      <xdr:rowOff>100523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91650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132416</xdr:rowOff>
    </xdr:from>
    <xdr:to>
      <xdr:col>46</xdr:col>
      <xdr:colOff>38100</xdr:colOff>
      <xdr:row>38</xdr:row>
      <xdr:rowOff>62565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76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53693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14370</xdr:rowOff>
    </xdr:from>
    <xdr:to>
      <xdr:col>41</xdr:col>
      <xdr:colOff>101600</xdr:colOff>
      <xdr:row>38</xdr:row>
      <xdr:rowOff>115970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40973</xdr:rowOff>
    </xdr:from>
    <xdr:to>
      <xdr:col>36</xdr:col>
      <xdr:colOff>165100</xdr:colOff>
      <xdr:row>38</xdr:row>
      <xdr:rowOff>142573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133700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121681</xdr:rowOff>
    </xdr:from>
    <xdr:to>
      <xdr:col>55</xdr:col>
      <xdr:colOff>0</xdr:colOff>
      <xdr:row>58</xdr:row>
      <xdr:rowOff>49957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94331"/>
          <a:ext cx="838200" cy="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121681</xdr:rowOff>
    </xdr:from>
    <xdr:to>
      <xdr:col>50</xdr:col>
      <xdr:colOff>114300</xdr:colOff>
      <xdr:row>58</xdr:row>
      <xdr:rowOff>114979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94331"/>
          <a:ext cx="889000" cy="1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74664</xdr:rowOff>
    </xdr:from>
    <xdr:to>
      <xdr:col>45</xdr:col>
      <xdr:colOff>177800</xdr:colOff>
      <xdr:row>58</xdr:row>
      <xdr:rowOff>114979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47314"/>
          <a:ext cx="889000" cy="2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74664</xdr:rowOff>
    </xdr:from>
    <xdr:to>
      <xdr:col>41</xdr:col>
      <xdr:colOff>50800</xdr:colOff>
      <xdr:row>57</xdr:row>
      <xdr:rowOff>119284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47314"/>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170607</xdr:rowOff>
    </xdr:from>
    <xdr:to>
      <xdr:col>55</xdr:col>
      <xdr:colOff>50800</xdr:colOff>
      <xdr:row>58</xdr:row>
      <xdr:rowOff>100757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149034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70881</xdr:rowOff>
    </xdr:from>
    <xdr:to>
      <xdr:col>50</xdr:col>
      <xdr:colOff>165100</xdr:colOff>
      <xdr:row>58</xdr:row>
      <xdr:rowOff>1031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17558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64179</xdr:rowOff>
    </xdr:from>
    <xdr:to>
      <xdr:col>46</xdr:col>
      <xdr:colOff>38100</xdr:colOff>
      <xdr:row>58</xdr:row>
      <xdr:rowOff>165779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23864</xdr:rowOff>
    </xdr:from>
    <xdr:to>
      <xdr:col>41</xdr:col>
      <xdr:colOff>101600</xdr:colOff>
      <xdr:row>57</xdr:row>
      <xdr:rowOff>125464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141991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68484</xdr:rowOff>
    </xdr:from>
    <xdr:to>
      <xdr:col>36</xdr:col>
      <xdr:colOff>165100</xdr:colOff>
      <xdr:row>57</xdr:row>
      <xdr:rowOff>170084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15161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1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120794</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3894"/>
          <a:ext cx="838200" cy="9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120794</xdr:rowOff>
    </xdr:from>
    <xdr:to>
      <xdr:col>50</xdr:col>
      <xdr:colOff>114300</xdr:colOff>
      <xdr:row>79</xdr:row>
      <xdr:rowOff>18442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3894"/>
          <a:ext cx="8890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17490</xdr:rowOff>
    </xdr:from>
    <xdr:to>
      <xdr:col>45</xdr:col>
      <xdr:colOff>177800</xdr:colOff>
      <xdr:row>79</xdr:row>
      <xdr:rowOff>18442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204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69994</xdr:rowOff>
    </xdr:from>
    <xdr:to>
      <xdr:col>50</xdr:col>
      <xdr:colOff>165100</xdr:colOff>
      <xdr:row>79</xdr:row>
      <xdr:rowOff>144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162721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139092</xdr:rowOff>
    </xdr:from>
    <xdr:to>
      <xdr:col>46</xdr:col>
      <xdr:colOff>38100</xdr:colOff>
      <xdr:row>79</xdr:row>
      <xdr:rowOff>69242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60369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138140</xdr:rowOff>
    </xdr:from>
    <xdr:to>
      <xdr:col>41</xdr:col>
      <xdr:colOff>101600</xdr:colOff>
      <xdr:row>79</xdr:row>
      <xdr:rowOff>68290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59417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123292</xdr:rowOff>
    </xdr:from>
    <xdr:to>
      <xdr:col>55</xdr:col>
      <xdr:colOff>0</xdr:colOff>
      <xdr:row>95</xdr:row>
      <xdr:rowOff>41921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239592"/>
          <a:ext cx="8382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123292</xdr:rowOff>
    </xdr:from>
    <xdr:to>
      <xdr:col>50</xdr:col>
      <xdr:colOff>114300</xdr:colOff>
      <xdr:row>96</xdr:row>
      <xdr:rowOff>116012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239592"/>
          <a:ext cx="889000" cy="3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84407</xdr:rowOff>
    </xdr:from>
    <xdr:to>
      <xdr:col>45</xdr:col>
      <xdr:colOff>177800</xdr:colOff>
      <xdr:row>96</xdr:row>
      <xdr:rowOff>116012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029257"/>
          <a:ext cx="889000" cy="5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162571</xdr:rowOff>
    </xdr:from>
    <xdr:to>
      <xdr:col>55</xdr:col>
      <xdr:colOff>50800</xdr:colOff>
      <xdr:row>95</xdr:row>
      <xdr:rowOff>92721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13998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1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72492</xdr:rowOff>
    </xdr:from>
    <xdr:to>
      <xdr:col>50</xdr:col>
      <xdr:colOff>165100</xdr:colOff>
      <xdr:row>95</xdr:row>
      <xdr:rowOff>2642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1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19169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9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65212</xdr:rowOff>
    </xdr:from>
    <xdr:to>
      <xdr:col>46</xdr:col>
      <xdr:colOff>38100</xdr:colOff>
      <xdr:row>96</xdr:row>
      <xdr:rowOff>166812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33607</xdr:rowOff>
    </xdr:from>
    <xdr:to>
      <xdr:col>41</xdr:col>
      <xdr:colOff>101600</xdr:colOff>
      <xdr:row>93</xdr:row>
      <xdr:rowOff>135207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59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151734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575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37342</xdr:rowOff>
    </xdr:from>
    <xdr:to>
      <xdr:col>85</xdr:col>
      <xdr:colOff>127000</xdr:colOff>
      <xdr:row>78</xdr:row>
      <xdr:rowOff>43565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410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11926</xdr:rowOff>
    </xdr:from>
    <xdr:to>
      <xdr:col>81</xdr:col>
      <xdr:colOff>50800</xdr:colOff>
      <xdr:row>78</xdr:row>
      <xdr:rowOff>37342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170872</xdr:rowOff>
    </xdr:from>
    <xdr:to>
      <xdr:col>76</xdr:col>
      <xdr:colOff>114300</xdr:colOff>
      <xdr:row>78</xdr:row>
      <xdr:rowOff>11926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372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163035</xdr:rowOff>
    </xdr:from>
    <xdr:to>
      <xdr:col>71</xdr:col>
      <xdr:colOff>177800</xdr:colOff>
      <xdr:row>77</xdr:row>
      <xdr:rowOff>170872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364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164215</xdr:rowOff>
    </xdr:from>
    <xdr:to>
      <xdr:col>85</xdr:col>
      <xdr:colOff>177800</xdr:colOff>
      <xdr:row>78</xdr:row>
      <xdr:rowOff>94365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79142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2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157992</xdr:rowOff>
    </xdr:from>
    <xdr:to>
      <xdr:col>81</xdr:col>
      <xdr:colOff>101600</xdr:colOff>
      <xdr:row>78</xdr:row>
      <xdr:rowOff>88142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79269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132576</xdr:rowOff>
    </xdr:from>
    <xdr:to>
      <xdr:col>76</xdr:col>
      <xdr:colOff>165100</xdr:colOff>
      <xdr:row>78</xdr:row>
      <xdr:rowOff>62726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53853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120072</xdr:rowOff>
    </xdr:from>
    <xdr:to>
      <xdr:col>72</xdr:col>
      <xdr:colOff>38100</xdr:colOff>
      <xdr:row>78</xdr:row>
      <xdr:rowOff>50222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3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41349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4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112235</xdr:rowOff>
    </xdr:from>
    <xdr:to>
      <xdr:col>67</xdr:col>
      <xdr:colOff>101600</xdr:colOff>
      <xdr:row>78</xdr:row>
      <xdr:rowOff>42385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3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33512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4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112905</xdr:rowOff>
    </xdr:from>
    <xdr:to>
      <xdr:col>85</xdr:col>
      <xdr:colOff>127000</xdr:colOff>
      <xdr:row>99</xdr:row>
      <xdr:rowOff>24177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15005"/>
          <a:ext cx="8382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113681</xdr:rowOff>
    </xdr:from>
    <xdr:to>
      <xdr:col>81</xdr:col>
      <xdr:colOff>50800</xdr:colOff>
      <xdr:row>99</xdr:row>
      <xdr:rowOff>24177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744331"/>
          <a:ext cx="889000" cy="2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98</xdr:row>
      <xdr:rowOff>162990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744331"/>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162990</xdr:rowOff>
    </xdr:from>
    <xdr:to>
      <xdr:col>71</xdr:col>
      <xdr:colOff>177800</xdr:colOff>
      <xdr:row>99</xdr:row>
      <xdr:rowOff>37371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965090"/>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62105</xdr:rowOff>
    </xdr:from>
    <xdr:to>
      <xdr:col>85</xdr:col>
      <xdr:colOff>177800</xdr:colOff>
      <xdr:row>98</xdr:row>
      <xdr:rowOff>163705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144827</xdr:rowOff>
    </xdr:from>
    <xdr:to>
      <xdr:col>81</xdr:col>
      <xdr:colOff>101600</xdr:colOff>
      <xdr:row>99</xdr:row>
      <xdr:rowOff>74977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66104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62881</xdr:rowOff>
    </xdr:from>
    <xdr:to>
      <xdr:col>76</xdr:col>
      <xdr:colOff>165100</xdr:colOff>
      <xdr:row>97</xdr:row>
      <xdr:rowOff>164481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9558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292795" y="1646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112190</xdr:rowOff>
    </xdr:from>
    <xdr:to>
      <xdr:col>72</xdr:col>
      <xdr:colOff>38100</xdr:colOff>
      <xdr:row>99</xdr:row>
      <xdr:rowOff>42340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33467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158021</xdr:rowOff>
    </xdr:from>
    <xdr:to>
      <xdr:col>67</xdr:col>
      <xdr:colOff>101600</xdr:colOff>
      <xdr:row>99</xdr:row>
      <xdr:rowOff>88171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70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138146</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324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138146</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87346</xdr:rowOff>
    </xdr:from>
    <xdr:to>
      <xdr:col>112</xdr:col>
      <xdr:colOff>38100</xdr:colOff>
      <xdr:row>39</xdr:row>
      <xdr:rowOff>17496</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8623</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66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65085</xdr:rowOff>
    </xdr:from>
    <xdr:to>
      <xdr:col>116</xdr:col>
      <xdr:colOff>62864</xdr:colOff>
      <xdr:row>77</xdr:row>
      <xdr:rowOff>130060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409485"/>
          <a:ext cx="1269" cy="92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133887</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130060</xdr:rowOff>
    </xdr:from>
    <xdr:to>
      <xdr:col>116</xdr:col>
      <xdr:colOff>152400</xdr:colOff>
      <xdr:row>77</xdr:row>
      <xdr:rowOff>130060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3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11762</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1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65085</xdr:rowOff>
    </xdr:from>
    <xdr:to>
      <xdr:col>116</xdr:col>
      <xdr:colOff>152400</xdr:colOff>
      <xdr:row>72</xdr:row>
      <xdr:rowOff>65085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40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5573</xdr:rowOff>
    </xdr:from>
    <xdr:to>
      <xdr:col>116</xdr:col>
      <xdr:colOff>63500</xdr:colOff>
      <xdr:row>74</xdr:row>
      <xdr:rowOff>15006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1323300" y="12521423"/>
          <a:ext cx="838200" cy="1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97929</xdr:rowOff>
    </xdr:from>
    <xdr:ext cx="534377"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295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119502</xdr:rowOff>
    </xdr:from>
    <xdr:to>
      <xdr:col>116</xdr:col>
      <xdr:colOff>114300</xdr:colOff>
      <xdr:row>76</xdr:row>
      <xdr:rowOff>49653</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29782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14610</xdr:rowOff>
    </xdr:from>
    <xdr:to>
      <xdr:col>111</xdr:col>
      <xdr:colOff>177800</xdr:colOff>
      <xdr:row>73</xdr:row>
      <xdr:rowOff>5573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2016110"/>
          <a:ext cx="8890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110495</xdr:rowOff>
    </xdr:from>
    <xdr:to>
      <xdr:col>112</xdr:col>
      <xdr:colOff>38100</xdr:colOff>
      <xdr:row>76</xdr:row>
      <xdr:rowOff>40646</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31773</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56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14610</xdr:rowOff>
    </xdr:from>
    <xdr:to>
      <xdr:col>107</xdr:col>
      <xdr:colOff>50800</xdr:colOff>
      <xdr:row>71</xdr:row>
      <xdr:rowOff>140333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117445</xdr:rowOff>
    </xdr:from>
    <xdr:to>
      <xdr:col>107</xdr:col>
      <xdr:colOff>101600</xdr:colOff>
      <xdr:row>76</xdr:row>
      <xdr:rowOff>47594</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38721</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67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140333</xdr:rowOff>
    </xdr:from>
    <xdr:to>
      <xdr:col>102</xdr:col>
      <xdr:colOff>114300</xdr:colOff>
      <xdr:row>72</xdr:row>
      <xdr:rowOff>134404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144755</xdr:rowOff>
    </xdr:from>
    <xdr:to>
      <xdr:col>102</xdr:col>
      <xdr:colOff>165100</xdr:colOff>
      <xdr:row>76</xdr:row>
      <xdr:rowOff>74904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66031</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78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162075</xdr:rowOff>
    </xdr:from>
    <xdr:to>
      <xdr:col>98</xdr:col>
      <xdr:colOff>38100</xdr:colOff>
      <xdr:row>76</xdr:row>
      <xdr:rowOff>92225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83352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89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135656</xdr:rowOff>
    </xdr:from>
    <xdr:to>
      <xdr:col>116</xdr:col>
      <xdr:colOff>114300</xdr:colOff>
      <xdr:row>74</xdr:row>
      <xdr:rowOff>65806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26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158533</xdr:rowOff>
    </xdr:from>
    <xdr:ext cx="599010"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50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126223</xdr:rowOff>
    </xdr:from>
    <xdr:to>
      <xdr:col>112</xdr:col>
      <xdr:colOff>38100</xdr:colOff>
      <xdr:row>73</xdr:row>
      <xdr:rowOff>56373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72900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135260</xdr:rowOff>
    </xdr:from>
    <xdr:to>
      <xdr:col>107</xdr:col>
      <xdr:colOff>101600</xdr:colOff>
      <xdr:row>70</xdr:row>
      <xdr:rowOff>65410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81937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89533</xdr:rowOff>
    </xdr:from>
    <xdr:to>
      <xdr:col>102</xdr:col>
      <xdr:colOff>165100</xdr:colOff>
      <xdr:row>72</xdr:row>
      <xdr:rowOff>19683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36210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83604</xdr:rowOff>
    </xdr:from>
    <xdr:to>
      <xdr:col>98</xdr:col>
      <xdr:colOff>38100</xdr:colOff>
      <xdr:row>73</xdr:row>
      <xdr:rowOff>13754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30281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747,200</a:t>
          </a:r>
          <a:r>
            <a:rPr kumimoji="1" lang="ja-JP" altLang="en-US" sz="1300">
              <a:latin typeface="ＭＳ Ｐゴシック" panose="020B0600070205080204" pitchFamily="50" charset="-128"/>
              <a:ea typeface="ＭＳ Ｐゴシック" panose="020B0600070205080204" pitchFamily="50" charset="-128"/>
            </a:rPr>
            <a:t>円となっているが、人件費、物件費、繰出金が、類似団体内平均を上回り、それ以外については、概ね横ばいか下回っている。人件費については、昨年度実施した行政組織診断に基づき、新たな行政需要に効率的・効果的に対応できる組織の再編を実施するとともに、適正な職員数となるよう、計画的な定員管理に努める。物件費については、平均を大きく上回っているが、観光立村としてこれまで整備してきた施設の運営経費によるところが大きいため、公共施設個別施設計画策定を進め、施設等の集約化を検討するとともに、</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85979</xdr:rowOff>
    </xdr:from>
    <xdr:to>
      <xdr:col>24</xdr:col>
      <xdr:colOff>63500</xdr:colOff>
      <xdr:row>36</xdr:row>
      <xdr:rowOff>136906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8179"/>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xdr:rowOff>
    </xdr:from>
    <xdr:to>
      <xdr:col>19</xdr:col>
      <xdr:colOff>177800</xdr:colOff>
      <xdr:row>36</xdr:row>
      <xdr:rowOff>85979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15621</xdr:rowOff>
    </xdr:from>
    <xdr:to>
      <xdr:col>15</xdr:col>
      <xdr:colOff>50800</xdr:colOff>
      <xdr:row>36</xdr:row>
      <xdr:rowOff>81407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114173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86106</xdr:rowOff>
    </xdr:from>
    <xdr:to>
      <xdr:col>24</xdr:col>
      <xdr:colOff>114300</xdr:colOff>
      <xdr:row>37</xdr:row>
      <xdr:rowOff>16256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35179</xdr:rowOff>
    </xdr:from>
    <xdr:to>
      <xdr:col>20</xdr:col>
      <xdr:colOff>38100</xdr:colOff>
      <xdr:row>36</xdr:row>
      <xdr:rowOff>136779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153306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136271</xdr:rowOff>
    </xdr:from>
    <xdr:to>
      <xdr:col>15</xdr:col>
      <xdr:colOff>101600</xdr:colOff>
      <xdr:row>36</xdr:row>
      <xdr:rowOff>66421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82948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63373</xdr:rowOff>
    </xdr:from>
    <xdr:to>
      <xdr:col>6</xdr:col>
      <xdr:colOff>38100</xdr:colOff>
      <xdr:row>36</xdr:row>
      <xdr:rowOff>164973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156100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115398</xdr:rowOff>
    </xdr:from>
    <xdr:to>
      <xdr:col>24</xdr:col>
      <xdr:colOff>63500</xdr:colOff>
      <xdr:row>58</xdr:row>
      <xdr:rowOff>5878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8048"/>
          <a:ext cx="8382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58550</xdr:rowOff>
    </xdr:from>
    <xdr:to>
      <xdr:col>19</xdr:col>
      <xdr:colOff>177800</xdr:colOff>
      <xdr:row>58</xdr:row>
      <xdr:rowOff>5878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1200"/>
          <a:ext cx="889000" cy="1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58550</xdr:rowOff>
    </xdr:from>
    <xdr:to>
      <xdr:col>15</xdr:col>
      <xdr:colOff>50800</xdr:colOff>
      <xdr:row>57</xdr:row>
      <xdr:rowOff>80191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120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80191</xdr:rowOff>
    </xdr:from>
    <xdr:to>
      <xdr:col>10</xdr:col>
      <xdr:colOff>114300</xdr:colOff>
      <xdr:row>58</xdr:row>
      <xdr:rowOff>67982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2841"/>
          <a:ext cx="889000" cy="1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64598</xdr:rowOff>
    </xdr:from>
    <xdr:to>
      <xdr:col>24</xdr:col>
      <xdr:colOff>114300</xdr:colOff>
      <xdr:row>57</xdr:row>
      <xdr:rowOff>166198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87475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126528</xdr:rowOff>
    </xdr:from>
    <xdr:to>
      <xdr:col>20</xdr:col>
      <xdr:colOff>38100</xdr:colOff>
      <xdr:row>58</xdr:row>
      <xdr:rowOff>56678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47805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7750</xdr:rowOff>
    </xdr:from>
    <xdr:to>
      <xdr:col>15</xdr:col>
      <xdr:colOff>101600</xdr:colOff>
      <xdr:row>57</xdr:row>
      <xdr:rowOff>109350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125877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29391</xdr:rowOff>
    </xdr:from>
    <xdr:to>
      <xdr:col>10</xdr:col>
      <xdr:colOff>165100</xdr:colOff>
      <xdr:row>57</xdr:row>
      <xdr:rowOff>130991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17182</xdr:rowOff>
    </xdr:from>
    <xdr:to>
      <xdr:col>6</xdr:col>
      <xdr:colOff>38100</xdr:colOff>
      <xdr:row>58</xdr:row>
      <xdr:rowOff>118782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109909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14754</xdr:rowOff>
    </xdr:from>
    <xdr:to>
      <xdr:col>24</xdr:col>
      <xdr:colOff>63500</xdr:colOff>
      <xdr:row>77</xdr:row>
      <xdr:rowOff>22853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6404"/>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118690</xdr:rowOff>
    </xdr:from>
    <xdr:to>
      <xdr:col>19</xdr:col>
      <xdr:colOff>177800</xdr:colOff>
      <xdr:row>77</xdr:row>
      <xdr:rowOff>22853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48890"/>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118690</xdr:rowOff>
    </xdr:from>
    <xdr:to>
      <xdr:col>15</xdr:col>
      <xdr:colOff>50800</xdr:colOff>
      <xdr:row>76</xdr:row>
      <xdr:rowOff>132657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91770</xdr:rowOff>
    </xdr:from>
    <xdr:to>
      <xdr:col>10</xdr:col>
      <xdr:colOff>114300</xdr:colOff>
      <xdr:row>76</xdr:row>
      <xdr:rowOff>132657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135404</xdr:rowOff>
    </xdr:from>
    <xdr:to>
      <xdr:col>24</xdr:col>
      <xdr:colOff>114300</xdr:colOff>
      <xdr:row>77</xdr:row>
      <xdr:rowOff>65554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143503</xdr:rowOff>
    </xdr:from>
    <xdr:to>
      <xdr:col>20</xdr:col>
      <xdr:colOff>38100</xdr:colOff>
      <xdr:row>77</xdr:row>
      <xdr:rowOff>73653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67890</xdr:rowOff>
    </xdr:from>
    <xdr:to>
      <xdr:col>15</xdr:col>
      <xdr:colOff>101600</xdr:colOff>
      <xdr:row>76</xdr:row>
      <xdr:rowOff>169490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160617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81857</xdr:rowOff>
    </xdr:from>
    <xdr:to>
      <xdr:col>10</xdr:col>
      <xdr:colOff>165100</xdr:colOff>
      <xdr:row>77</xdr:row>
      <xdr:rowOff>12007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40970</xdr:rowOff>
    </xdr:from>
    <xdr:to>
      <xdr:col>6</xdr:col>
      <xdr:colOff>38100</xdr:colOff>
      <xdr:row>76</xdr:row>
      <xdr:rowOff>142570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33462</xdr:rowOff>
    </xdr:from>
    <xdr:to>
      <xdr:col>24</xdr:col>
      <xdr:colOff>63500</xdr:colOff>
      <xdr:row>97</xdr:row>
      <xdr:rowOff>35184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4112"/>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33462</xdr:rowOff>
    </xdr:from>
    <xdr:to>
      <xdr:col>19</xdr:col>
      <xdr:colOff>177800</xdr:colOff>
      <xdr:row>97</xdr:row>
      <xdr:rowOff>34985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411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34985</xdr:rowOff>
    </xdr:from>
    <xdr:to>
      <xdr:col>15</xdr:col>
      <xdr:colOff>50800</xdr:colOff>
      <xdr:row>97</xdr:row>
      <xdr:rowOff>39790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5635"/>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39790</xdr:rowOff>
    </xdr:from>
    <xdr:to>
      <xdr:col>10</xdr:col>
      <xdr:colOff>114300</xdr:colOff>
      <xdr:row>97</xdr:row>
      <xdr:rowOff>59976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044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155834</xdr:rowOff>
    </xdr:from>
    <xdr:to>
      <xdr:col>24</xdr:col>
      <xdr:colOff>114300</xdr:colOff>
      <xdr:row>97</xdr:row>
      <xdr:rowOff>85984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7261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154112</xdr:rowOff>
    </xdr:from>
    <xdr:to>
      <xdr:col>20</xdr:col>
      <xdr:colOff>38100</xdr:colOff>
      <xdr:row>97</xdr:row>
      <xdr:rowOff>84262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100789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155635</xdr:rowOff>
    </xdr:from>
    <xdr:to>
      <xdr:col>15</xdr:col>
      <xdr:colOff>101600</xdr:colOff>
      <xdr:row>97</xdr:row>
      <xdr:rowOff>85785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102312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160440</xdr:rowOff>
    </xdr:from>
    <xdr:to>
      <xdr:col>10</xdr:col>
      <xdr:colOff>165100</xdr:colOff>
      <xdr:row>97</xdr:row>
      <xdr:rowOff>90590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107117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9176</xdr:rowOff>
    </xdr:from>
    <xdr:to>
      <xdr:col>6</xdr:col>
      <xdr:colOff>38100</xdr:colOff>
      <xdr:row>97</xdr:row>
      <xdr:rowOff>110776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100092</xdr:rowOff>
    </xdr:from>
    <xdr:to>
      <xdr:col>55</xdr:col>
      <xdr:colOff>0</xdr:colOff>
      <xdr:row>58</xdr:row>
      <xdr:rowOff>105151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4192"/>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50302</xdr:rowOff>
    </xdr:from>
    <xdr:to>
      <xdr:col>50</xdr:col>
      <xdr:colOff>114300</xdr:colOff>
      <xdr:row>58</xdr:row>
      <xdr:rowOff>105151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4402"/>
          <a:ext cx="889000" cy="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43893</xdr:rowOff>
    </xdr:from>
    <xdr:to>
      <xdr:col>45</xdr:col>
      <xdr:colOff>177800</xdr:colOff>
      <xdr:row>58</xdr:row>
      <xdr:rowOff>50302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799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43893</xdr:rowOff>
    </xdr:from>
    <xdr:to>
      <xdr:col>41</xdr:col>
      <xdr:colOff>50800</xdr:colOff>
      <xdr:row>58</xdr:row>
      <xdr:rowOff>63942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7993"/>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49292</xdr:rowOff>
    </xdr:from>
    <xdr:to>
      <xdr:col>55</xdr:col>
      <xdr:colOff>50800</xdr:colOff>
      <xdr:row>58</xdr:row>
      <xdr:rowOff>150892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135669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54351</xdr:rowOff>
    </xdr:from>
    <xdr:to>
      <xdr:col>50</xdr:col>
      <xdr:colOff>165100</xdr:colOff>
      <xdr:row>58</xdr:row>
      <xdr:rowOff>155951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170952</xdr:rowOff>
    </xdr:from>
    <xdr:to>
      <xdr:col>46</xdr:col>
      <xdr:colOff>38100</xdr:colOff>
      <xdr:row>58</xdr:row>
      <xdr:rowOff>101102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164543</xdr:rowOff>
    </xdr:from>
    <xdr:to>
      <xdr:col>41</xdr:col>
      <xdr:colOff>101600</xdr:colOff>
      <xdr:row>58</xdr:row>
      <xdr:rowOff>94693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85820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13142</xdr:rowOff>
    </xdr:from>
    <xdr:to>
      <xdr:col>36</xdr:col>
      <xdr:colOff>165100</xdr:colOff>
      <xdr:row>58</xdr:row>
      <xdr:rowOff>114742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105869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126909</xdr:rowOff>
    </xdr:from>
    <xdr:to>
      <xdr:col>55</xdr:col>
      <xdr:colOff>0</xdr:colOff>
      <xdr:row>75</xdr:row>
      <xdr:rowOff>140908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14209"/>
          <a:ext cx="838200" cy="1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17780</xdr:rowOff>
    </xdr:from>
    <xdr:to>
      <xdr:col>50</xdr:col>
      <xdr:colOff>114300</xdr:colOff>
      <xdr:row>74</xdr:row>
      <xdr:rowOff>126909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190730"/>
          <a:ext cx="8890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17780</xdr:rowOff>
    </xdr:from>
    <xdr:to>
      <xdr:col>45</xdr:col>
      <xdr:colOff>177800</xdr:colOff>
      <xdr:row>73</xdr:row>
      <xdr:rowOff>166272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166272</xdr:rowOff>
    </xdr:from>
    <xdr:to>
      <xdr:col>41</xdr:col>
      <xdr:colOff>50800</xdr:colOff>
      <xdr:row>74</xdr:row>
      <xdr:rowOff>114619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90108</xdr:rowOff>
    </xdr:from>
    <xdr:to>
      <xdr:col>55</xdr:col>
      <xdr:colOff>50800</xdr:colOff>
      <xdr:row>76</xdr:row>
      <xdr:rowOff>20259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48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112985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76109</xdr:rowOff>
    </xdr:from>
    <xdr:to>
      <xdr:col>50</xdr:col>
      <xdr:colOff>165100</xdr:colOff>
      <xdr:row>75</xdr:row>
      <xdr:rowOff>6259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22786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138430</xdr:rowOff>
    </xdr:from>
    <xdr:to>
      <xdr:col>46</xdr:col>
      <xdr:colOff>38100</xdr:colOff>
      <xdr:row>71</xdr:row>
      <xdr:rowOff>68580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85107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115472</xdr:rowOff>
    </xdr:from>
    <xdr:to>
      <xdr:col>41</xdr:col>
      <xdr:colOff>101600</xdr:colOff>
      <xdr:row>74</xdr:row>
      <xdr:rowOff>45622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62149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63819</xdr:rowOff>
    </xdr:from>
    <xdr:to>
      <xdr:col>36</xdr:col>
      <xdr:colOff>165100</xdr:colOff>
      <xdr:row>74</xdr:row>
      <xdr:rowOff>165419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39688</xdr:rowOff>
    </xdr:from>
    <xdr:to>
      <xdr:col>55</xdr:col>
      <xdr:colOff>0</xdr:colOff>
      <xdr:row>95</xdr:row>
      <xdr:rowOff>131155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27438"/>
          <a:ext cx="838200" cy="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39688</xdr:rowOff>
    </xdr:from>
    <xdr:to>
      <xdr:col>50</xdr:col>
      <xdr:colOff>114300</xdr:colOff>
      <xdr:row>95</xdr:row>
      <xdr:rowOff>95013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27438"/>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80676</xdr:rowOff>
    </xdr:from>
    <xdr:to>
      <xdr:col>45</xdr:col>
      <xdr:colOff>177800</xdr:colOff>
      <xdr:row>95</xdr:row>
      <xdr:rowOff>95013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80676</xdr:rowOff>
    </xdr:from>
    <xdr:to>
      <xdr:col>41</xdr:col>
      <xdr:colOff>50800</xdr:colOff>
      <xdr:row>95</xdr:row>
      <xdr:rowOff>158514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80355</xdr:rowOff>
    </xdr:from>
    <xdr:to>
      <xdr:col>55</xdr:col>
      <xdr:colOff>50800</xdr:colOff>
      <xdr:row>96</xdr:row>
      <xdr:rowOff>10505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103232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160338</xdr:rowOff>
    </xdr:from>
    <xdr:to>
      <xdr:col>50</xdr:col>
      <xdr:colOff>165100</xdr:colOff>
      <xdr:row>95</xdr:row>
      <xdr:rowOff>90488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107015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44213</xdr:rowOff>
    </xdr:from>
    <xdr:to>
      <xdr:col>46</xdr:col>
      <xdr:colOff>38100</xdr:colOff>
      <xdr:row>95</xdr:row>
      <xdr:rowOff>145813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162340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29876</xdr:rowOff>
    </xdr:from>
    <xdr:to>
      <xdr:col>41</xdr:col>
      <xdr:colOff>101600</xdr:colOff>
      <xdr:row>95</xdr:row>
      <xdr:rowOff>131476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148003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107714</xdr:rowOff>
    </xdr:from>
    <xdr:to>
      <xdr:col>36</xdr:col>
      <xdr:colOff>165100</xdr:colOff>
      <xdr:row>96</xdr:row>
      <xdr:rowOff>37864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54391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127973</xdr:rowOff>
    </xdr:from>
    <xdr:to>
      <xdr:col>85</xdr:col>
      <xdr:colOff>127000</xdr:colOff>
      <xdr:row>38</xdr:row>
      <xdr:rowOff>59233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57273"/>
          <a:ext cx="838200" cy="6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127973</xdr:rowOff>
    </xdr:from>
    <xdr:to>
      <xdr:col>81</xdr:col>
      <xdr:colOff>50800</xdr:colOff>
      <xdr:row>37</xdr:row>
      <xdr:rowOff>162331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957273"/>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162331</xdr:rowOff>
    </xdr:from>
    <xdr:to>
      <xdr:col>76</xdr:col>
      <xdr:colOff>114300</xdr:colOff>
      <xdr:row>38</xdr:row>
      <xdr:rowOff>10404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95283</xdr:rowOff>
    </xdr:from>
    <xdr:to>
      <xdr:col>71</xdr:col>
      <xdr:colOff>177800</xdr:colOff>
      <xdr:row>38</xdr:row>
      <xdr:rowOff>10404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8433</xdr:rowOff>
    </xdr:from>
    <xdr:to>
      <xdr:col>85</xdr:col>
      <xdr:colOff>177800</xdr:colOff>
      <xdr:row>38</xdr:row>
      <xdr:rowOff>110033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158310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77173</xdr:rowOff>
    </xdr:from>
    <xdr:to>
      <xdr:col>81</xdr:col>
      <xdr:colOff>101600</xdr:colOff>
      <xdr:row>35</xdr:row>
      <xdr:rowOff>7323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23850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111532</xdr:rowOff>
    </xdr:from>
    <xdr:to>
      <xdr:col>76</xdr:col>
      <xdr:colOff>165100</xdr:colOff>
      <xdr:row>38</xdr:row>
      <xdr:rowOff>41681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131054</xdr:rowOff>
    </xdr:from>
    <xdr:to>
      <xdr:col>72</xdr:col>
      <xdr:colOff>38100</xdr:colOff>
      <xdr:row>38</xdr:row>
      <xdr:rowOff>61204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52331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44483</xdr:rowOff>
    </xdr:from>
    <xdr:to>
      <xdr:col>67</xdr:col>
      <xdr:colOff>101600</xdr:colOff>
      <xdr:row>33</xdr:row>
      <xdr:rowOff>146083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162610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127889</xdr:rowOff>
    </xdr:from>
    <xdr:to>
      <xdr:col>85</xdr:col>
      <xdr:colOff>127000</xdr:colOff>
      <xdr:row>56</xdr:row>
      <xdr:rowOff>34316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57639"/>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127889</xdr:rowOff>
    </xdr:from>
    <xdr:to>
      <xdr:col>81</xdr:col>
      <xdr:colOff>50800</xdr:colOff>
      <xdr:row>56</xdr:row>
      <xdr:rowOff>62829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57639"/>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106850</xdr:rowOff>
    </xdr:from>
    <xdr:to>
      <xdr:col>76</xdr:col>
      <xdr:colOff>114300</xdr:colOff>
      <xdr:row>56</xdr:row>
      <xdr:rowOff>62829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36600"/>
          <a:ext cx="889000" cy="1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106850</xdr:rowOff>
    </xdr:from>
    <xdr:to>
      <xdr:col>71</xdr:col>
      <xdr:colOff>177800</xdr:colOff>
      <xdr:row>55</xdr:row>
      <xdr:rowOff>114722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36600"/>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154966</xdr:rowOff>
    </xdr:from>
    <xdr:to>
      <xdr:col>85</xdr:col>
      <xdr:colOff>177800</xdr:colOff>
      <xdr:row>56</xdr:row>
      <xdr:rowOff>85116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133393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77089</xdr:rowOff>
    </xdr:from>
    <xdr:to>
      <xdr:col>81</xdr:col>
      <xdr:colOff>101600</xdr:colOff>
      <xdr:row>56</xdr:row>
      <xdr:rowOff>7239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23766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12029</xdr:rowOff>
    </xdr:from>
    <xdr:to>
      <xdr:col>76</xdr:col>
      <xdr:colOff>165100</xdr:colOff>
      <xdr:row>56</xdr:row>
      <xdr:rowOff>113629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104756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56050</xdr:rowOff>
    </xdr:from>
    <xdr:to>
      <xdr:col>72</xdr:col>
      <xdr:colOff>38100</xdr:colOff>
      <xdr:row>55</xdr:row>
      <xdr:rowOff>157650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63922</xdr:rowOff>
    </xdr:from>
    <xdr:to>
      <xdr:col>67</xdr:col>
      <xdr:colOff>101600</xdr:colOff>
      <xdr:row>55</xdr:row>
      <xdr:rowOff>165522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10599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6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37342</xdr:rowOff>
    </xdr:from>
    <xdr:to>
      <xdr:col>85</xdr:col>
      <xdr:colOff>127000</xdr:colOff>
      <xdr:row>98</xdr:row>
      <xdr:rowOff>43565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839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xdr:rowOff>
    </xdr:from>
    <xdr:to>
      <xdr:col>81</xdr:col>
      <xdr:colOff>50800</xdr:colOff>
      <xdr:row>98</xdr:row>
      <xdr:rowOff>37342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170872</xdr:rowOff>
    </xdr:from>
    <xdr:to>
      <xdr:col>76</xdr:col>
      <xdr:colOff>114300</xdr:colOff>
      <xdr:row>98</xdr:row>
      <xdr:rowOff>11926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01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163035</xdr:rowOff>
    </xdr:from>
    <xdr:to>
      <xdr:col>71</xdr:col>
      <xdr:colOff>177800</xdr:colOff>
      <xdr:row>97</xdr:row>
      <xdr:rowOff>170872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93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164215</xdr:rowOff>
    </xdr:from>
    <xdr:to>
      <xdr:col>85</xdr:col>
      <xdr:colOff>177800</xdr:colOff>
      <xdr:row>98</xdr:row>
      <xdr:rowOff>94365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79142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157992</xdr:rowOff>
    </xdr:from>
    <xdr:to>
      <xdr:col>81</xdr:col>
      <xdr:colOff>101600</xdr:colOff>
      <xdr:row>98</xdr:row>
      <xdr:rowOff>88142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79269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132576</xdr:rowOff>
    </xdr:from>
    <xdr:to>
      <xdr:col>76</xdr:col>
      <xdr:colOff>165100</xdr:colOff>
      <xdr:row>98</xdr:row>
      <xdr:rowOff>62726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53853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120072</xdr:rowOff>
    </xdr:from>
    <xdr:to>
      <xdr:col>72</xdr:col>
      <xdr:colOff>38100</xdr:colOff>
      <xdr:row>98</xdr:row>
      <xdr:rowOff>50222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112235</xdr:rowOff>
    </xdr:from>
    <xdr:to>
      <xdr:col>67</xdr:col>
      <xdr:colOff>101600</xdr:colOff>
      <xdr:row>98</xdr:row>
      <xdr:rowOff>42385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33512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完了により前年より大幅に減少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法人村民税の増に伴い基金の積み立てを行ったため、実質単年度収支はプラ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5246963</v>
      </c>
      <c r="BO4" s="410"/>
      <c r="BP4" s="410"/>
      <c r="BQ4" s="410"/>
      <c r="BR4" s="410"/>
      <c r="BS4" s="410"/>
      <c r="BT4" s="410"/>
      <c r="BU4" s="411"/>
      <c r="BV4" s="409">
        <v>4921412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11.5</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4384569</v>
      </c>
      <c r="BO5" s="447"/>
      <c r="BP5" s="447"/>
      <c r="BQ5" s="447"/>
      <c r="BR5" s="447"/>
      <c r="BS5" s="447"/>
      <c r="BT5" s="447"/>
      <c r="BU5" s="448"/>
      <c r="BV5" s="446">
        <v>4521874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62.6</v>
      </c>
      <c r="CU5" s="444"/>
      <c r="CV5" s="444"/>
      <c r="CW5" s="444"/>
      <c r="CX5" s="444"/>
      <c r="CY5" s="444"/>
      <c r="CZ5" s="444"/>
      <c r="DA5" s="445"/>
      <c r="DB5" s="443">
        <v>76.099999999999994</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862394</v>
      </c>
      <c r="BO6" s="447"/>
      <c r="BP6" s="447"/>
      <c r="BQ6" s="447"/>
      <c r="BR6" s="447"/>
      <c r="BS6" s="447"/>
      <c r="BT6" s="447"/>
      <c r="BU6" s="448"/>
      <c r="BV6" s="446">
        <v>399538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62.6</v>
      </c>
      <c r="CU6" s="484"/>
      <c r="CV6" s="484"/>
      <c r="CW6" s="484"/>
      <c r="CX6" s="484"/>
      <c r="CY6" s="484"/>
      <c r="CZ6" s="484"/>
      <c r="DA6" s="485"/>
      <c r="DB6" s="483">
        <v>76.099999999999994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527837</v>
      </c>
      <c r="BO7" s="447"/>
      <c r="BP7" s="447"/>
      <c r="BQ7" s="447"/>
      <c r="BR7" s="447"/>
      <c r="BS7" s="447"/>
      <c r="BT7" s="447"/>
      <c r="BU7" s="448"/>
      <c r="BV7" s="446">
        <v>99569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2910370</v>
      </c>
      <c r="CU7" s="447"/>
      <c r="CV7" s="447"/>
      <c r="CW7" s="447"/>
      <c r="CX7" s="447"/>
      <c r="CY7" s="447"/>
      <c r="CZ7" s="447"/>
      <c r="DA7" s="448"/>
      <c r="DB7" s="446">
        <v>4507562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334557</v>
      </c>
      <c r="BO8" s="447"/>
      <c r="BP8" s="447"/>
      <c r="BQ8" s="447"/>
      <c r="BR8" s="447"/>
      <c r="BS8" s="447"/>
      <c r="BT8" s="447"/>
      <c r="BU8" s="448"/>
      <c r="BV8" s="446">
        <v>299969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1.42</v>
      </c>
      <c r="CU8" s="487"/>
      <c r="CV8" s="487"/>
      <c r="CW8" s="487"/>
      <c r="CX8" s="487"/>
      <c r="CY8" s="487"/>
      <c r="CZ8" s="487"/>
      <c r="DA8" s="488"/>
      <c r="DB8" s="486">
        <v>1.48</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5208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34588</v>
      </c>
      <c r="BO9" s="447"/>
      <c r="BP9" s="447"/>
      <c r="BQ9" s="447"/>
      <c r="BR9" s="447"/>
      <c r="BS9" s="447"/>
      <c r="BT9" s="447"/>
      <c r="BU9" s="448"/>
      <c r="BV9" s="446">
        <v>-91713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2.8</v>
      </c>
      <c r="CU9" s="444"/>
      <c r="CV9" s="444"/>
      <c r="CW9" s="444"/>
      <c r="CX9" s="444"/>
      <c r="CY9" s="444"/>
      <c r="CZ9" s="444"/>
      <c r="DA9" s="445"/>
      <c r="DB9" s="443">
        <v>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5324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100</v>
      </c>
      <c r="AV10" s="479"/>
      <c r="AW10" s="479"/>
      <c r="AX10" s="479"/>
      <c r="AY10" s="480" t="s">
        <v>115</v>
      </c>
      <c r="AZ10" s="481"/>
      <c r="BA10" s="481"/>
      <c r="BB10" s="481"/>
      <c r="BC10" s="481"/>
      <c r="BD10" s="481"/>
      <c r="BE10" s="481"/>
      <c r="BF10" s="481"/>
      <c r="BG10" s="481"/>
      <c r="BH10" s="481"/>
      <c r="BI10" s="481"/>
      <c r="BJ10" s="481"/>
      <c r="BK10" s="481"/>
      <c r="BL10" s="481"/>
      <c r="BM10" s="482"/>
      <c r="BN10" s="446">
        <v>256595</v>
      </c>
      <c r="BO10" s="447"/>
      <c r="BP10" s="447"/>
      <c r="BQ10" s="447"/>
      <c r="BR10" s="447"/>
      <c r="BS10" s="447"/>
      <c r="BT10" s="447"/>
      <c r="BU10" s="448"/>
      <c r="BV10" s="446">
        <v>1779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2">
      <c r="A12" s="166"/>
      <c r="B12" s="506" t="s">
        <v>125</v>
      </c>
      <c r="C12" s="507"/>
      <c r="D12" s="507"/>
      <c r="E12" s="507"/>
      <c r="F12" s="507"/>
      <c r="G12" s="507"/>
      <c r="H12" s="507"/>
      <c r="I12" s="507"/>
      <c r="J12" s="507"/>
      <c r="K12" s="508"/>
      <c r="L12" s="515" t="s">
        <v>126</v>
      </c>
      <c r="M12" s="516"/>
      <c r="N12" s="516"/>
      <c r="O12" s="516"/>
      <c r="P12" s="516"/>
      <c r="Q12" s="517"/>
      <c r="R12" s="518">
        <v>5868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480000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5680</v>
      </c>
      <c r="S13" s="528"/>
      <c r="T13" s="528"/>
      <c r="U13" s="528"/>
      <c r="V13" s="529"/>
      <c r="W13" s="462" t="s">
        <v>135</v>
      </c>
      <c r="X13" s="463"/>
      <c r="Y13" s="463"/>
      <c r="Z13" s="463"/>
      <c r="AA13" s="463"/>
      <c r="AB13" s="453"/>
      <c r="AC13" s="497">
        <v>59</v>
      </c>
      <c r="AD13" s="498"/>
      <c r="AE13" s="498"/>
      <c r="AF13" s="498"/>
      <c r="AG13" s="537"/>
      <c r="AH13" s="497">
        <v>39</v>
      </c>
      <c r="AI13" s="498"/>
      <c r="AJ13" s="498"/>
      <c r="AK13" s="498"/>
      <c r="AL13" s="499"/>
      <c r="AM13" s="475" t="s">
        <v>136</v>
      </c>
      <c r="AN13" s="476"/>
      <c r="AO13" s="476"/>
      <c r="AP13" s="476"/>
      <c r="AQ13" s="476"/>
      <c r="AR13" s="476"/>
      <c r="AS13" s="476"/>
      <c r="AT13" s="477"/>
      <c r="AU13" s="478" t="s">
        <v>100</v>
      </c>
      <c r="AV13" s="479"/>
      <c r="AW13" s="479"/>
      <c r="AX13" s="479"/>
      <c r="AY13" s="480" t="s">
        <v>137</v>
      </c>
      <c r="AZ13" s="481"/>
      <c r="BA13" s="481"/>
      <c r="BB13" s="481"/>
      <c r="BC13" s="481"/>
      <c r="BD13" s="481"/>
      <c r="BE13" s="481"/>
      <c r="BF13" s="481"/>
      <c r="BG13" s="481"/>
      <c r="BH13" s="481"/>
      <c r="BI13" s="481"/>
      <c r="BJ13" s="481"/>
      <c r="BK13" s="481"/>
      <c r="BL13" s="481"/>
      <c r="BM13" s="482"/>
      <c r="BN13" s="446">
        <v>291183</v>
      </c>
      <c r="BO13" s="447"/>
      <c r="BP13" s="447"/>
      <c r="BQ13" s="447"/>
      <c r="BR13" s="447"/>
      <c r="BS13" s="447"/>
      <c r="BT13" s="447"/>
      <c r="BU13" s="448"/>
      <c r="BV13" s="446">
        <v>-569934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5846</v>
      </c>
      <c r="S14" s="528"/>
      <c r="T14" s="528"/>
      <c r="U14" s="528"/>
      <c r="V14" s="529"/>
      <c r="W14" s="436"/>
      <c r="X14" s="437"/>
      <c r="Y14" s="437"/>
      <c r="Z14" s="437"/>
      <c r="AA14" s="437"/>
      <c r="AB14" s="426"/>
      <c r="AC14" s="530">
        <v>2.1</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141</v>
      </c>
      <c r="N15" s="535"/>
      <c r="O15" s="535"/>
      <c r="P15" s="535"/>
      <c r="Q15" s="536"/>
      <c r="R15" s="527">
        <v>5677</v>
      </c>
      <c r="S15" s="528"/>
      <c r="T15" s="528"/>
      <c r="U15" s="528"/>
      <c r="V15" s="529"/>
      <c r="W15" s="462" t="s">
        <v>142</v>
      </c>
      <c r="X15" s="463"/>
      <c r="Y15" s="463"/>
      <c r="Z15" s="463"/>
      <c r="AA15" s="463"/>
      <c r="AB15" s="453"/>
      <c r="AC15" s="497">
        <v>622</v>
      </c>
      <c r="AD15" s="498"/>
      <c r="AE15" s="498"/>
      <c r="AF15" s="498"/>
      <c r="AG15" s="537"/>
      <c r="AH15" s="497">
        <v>550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2197583</v>
      </c>
      <c r="BO15" s="410"/>
      <c r="BP15" s="410"/>
      <c r="BQ15" s="410"/>
      <c r="BR15" s="410"/>
      <c r="BS15" s="410"/>
      <c r="BT15" s="410"/>
      <c r="BU15" s="411"/>
      <c r="BV15" s="409">
        <v>3408463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21.7</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1801517</v>
      </c>
      <c r="BO16" s="447"/>
      <c r="BP16" s="447"/>
      <c r="BQ16" s="447"/>
      <c r="BR16" s="447"/>
      <c r="BS16" s="447"/>
      <c r="BT16" s="447"/>
      <c r="BU16" s="448"/>
      <c r="BV16" s="446">
        <v>1780024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2181</v>
      </c>
      <c r="AD17" s="498"/>
      <c r="AE17" s="498"/>
      <c r="AF17" s="498"/>
      <c r="AG17" s="537"/>
      <c r="AH17" s="497">
        <v>2168</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2910370</v>
      </c>
      <c r="BO17" s="447"/>
      <c r="BP17" s="447"/>
      <c r="BQ17" s="447"/>
      <c r="BR17" s="447"/>
      <c r="BS17" s="447"/>
      <c r="BT17" s="447"/>
      <c r="BU17" s="448"/>
      <c r="BV17" s="446">
        <v>4507562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53.05</v>
      </c>
      <c r="M18" s="559"/>
      <c r="N18" s="559"/>
      <c r="O18" s="559"/>
      <c r="P18" s="559"/>
      <c r="Q18" s="559"/>
      <c r="R18" s="560"/>
      <c r="S18" s="560"/>
      <c r="T18" s="560"/>
      <c r="U18" s="560"/>
      <c r="V18" s="561"/>
      <c r="W18" s="464"/>
      <c r="X18" s="465"/>
      <c r="Y18" s="465"/>
      <c r="Z18" s="465"/>
      <c r="AA18" s="465"/>
      <c r="AB18" s="456"/>
      <c r="AC18" s="562">
        <v>76.2</v>
      </c>
      <c r="AD18" s="563"/>
      <c r="AE18" s="563"/>
      <c r="AF18" s="563"/>
      <c r="AG18" s="564"/>
      <c r="AH18" s="562">
        <v>78.599999999999994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2112393</v>
      </c>
      <c r="BO18" s="447"/>
      <c r="BP18" s="447"/>
      <c r="BQ18" s="447"/>
      <c r="BR18" s="447"/>
      <c r="BS18" s="447"/>
      <c r="BT18" s="447"/>
      <c r="BU18" s="448"/>
      <c r="BV18" s="446">
        <v>2285625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4334269</v>
      </c>
      <c r="BO19" s="447"/>
      <c r="BP19" s="447"/>
      <c r="BQ19" s="447"/>
      <c r="BR19" s="447"/>
      <c r="BS19" s="447"/>
      <c r="BT19" s="447"/>
      <c r="BU19" s="448"/>
      <c r="BV19" s="446">
        <v>4349508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1855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370731</v>
      </c>
      <c r="BO23" s="447"/>
      <c r="BP23" s="447"/>
      <c r="BQ23" s="447"/>
      <c r="BR23" s="447"/>
      <c r="BS23" s="447"/>
      <c r="BT23" s="447"/>
      <c r="BU23" s="448"/>
      <c r="BV23" s="446">
        <v>489903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5600</v>
      </c>
      <c r="R24" s="498"/>
      <c r="S24" s="498"/>
      <c r="T24" s="498"/>
      <c r="U24" s="498"/>
      <c r="V24" s="537"/>
      <c r="W24" s="596"/>
      <c r="X24" s="584"/>
      <c r="Y24" s="585"/>
      <c r="Z24" s="496" t="s">
        <v>166</v>
      </c>
      <c r="AA24" s="476"/>
      <c r="AB24" s="476"/>
      <c r="AC24" s="476"/>
      <c r="AD24" s="476"/>
      <c r="AE24" s="476"/>
      <c r="AF24" s="476"/>
      <c r="AG24" s="477"/>
      <c r="AH24" s="497">
        <v>83</v>
      </c>
      <c r="AI24" s="498"/>
      <c r="AJ24" s="498"/>
      <c r="AK24" s="498"/>
      <c r="AL24" s="537"/>
      <c r="AM24" s="497">
        <v>249415</v>
      </c>
      <c r="AN24" s="498"/>
      <c r="AO24" s="498"/>
      <c r="AP24" s="498"/>
      <c r="AQ24" s="498"/>
      <c r="AR24" s="537"/>
      <c r="AS24" s="497">
        <v>3005</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370731</v>
      </c>
      <c r="BO24" s="447"/>
      <c r="BP24" s="447"/>
      <c r="BQ24" s="447"/>
      <c r="BR24" s="447"/>
      <c r="BS24" s="447"/>
      <c r="BT24" s="447"/>
      <c r="BU24" s="448"/>
      <c r="BV24" s="446">
        <v>489903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1</v>
      </c>
      <c r="M25" s="498"/>
      <c r="N25" s="498"/>
      <c r="O25" s="498"/>
      <c r="P25" s="537"/>
      <c r="Q25" s="497">
        <v>4900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133</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t="s">
        <v>133</v>
      </c>
      <c r="BO25" s="410"/>
      <c r="BP25" s="410"/>
      <c r="BQ25" s="410"/>
      <c r="BR25" s="410"/>
      <c r="BS25" s="410"/>
      <c r="BT25" s="410"/>
      <c r="BU25" s="411"/>
      <c r="BV25" s="409" t="s">
        <v>133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4600</v>
      </c>
      <c r="R26" s="498"/>
      <c r="S26" s="498"/>
      <c r="T26" s="498"/>
      <c r="U26" s="498"/>
      <c r="V26" s="537"/>
      <c r="W26" s="596"/>
      <c r="X26" s="584"/>
      <c r="Y26" s="585"/>
      <c r="Z26" s="496" t="s">
        <v>172</v>
      </c>
      <c r="AA26" s="606"/>
      <c r="AB26" s="606"/>
      <c r="AC26" s="606"/>
      <c r="AD26" s="606"/>
      <c r="AE26" s="606"/>
      <c r="AF26" s="606"/>
      <c r="AG26" s="607"/>
      <c r="AH26" s="497">
        <v>6</v>
      </c>
      <c r="AI26" s="498"/>
      <c r="AJ26" s="498"/>
      <c r="AK26" s="498"/>
      <c r="AL26" s="537"/>
      <c r="AM26" s="497">
        <v>16656</v>
      </c>
      <c r="AN26" s="498"/>
      <c r="AO26" s="498"/>
      <c r="AP26" s="498"/>
      <c r="AQ26" s="498"/>
      <c r="AR26" s="537"/>
      <c r="AS26" s="497">
        <v>2776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2050</v>
      </c>
      <c r="R27" s="498"/>
      <c r="S27" s="498"/>
      <c r="T27" s="498"/>
      <c r="U27" s="498"/>
      <c r="V27" s="537"/>
      <c r="W27" s="596"/>
      <c r="X27" s="584"/>
      <c r="Y27" s="585"/>
      <c r="Z27" s="496" t="s">
        <v>176</v>
      </c>
      <c r="AA27" s="476"/>
      <c r="AB27" s="476"/>
      <c r="AC27" s="476"/>
      <c r="AD27" s="476"/>
      <c r="AE27" s="476"/>
      <c r="AF27" s="476"/>
      <c r="AG27" s="477"/>
      <c r="AH27" s="497" t="s">
        <v>133</v>
      </c>
      <c r="AI27" s="498"/>
      <c r="AJ27" s="498"/>
      <c r="AK27" s="498"/>
      <c r="AL27" s="537"/>
      <c r="AM27" s="497" t="s">
        <v>124</v>
      </c>
      <c r="AN27" s="498"/>
      <c r="AO27" s="498"/>
      <c r="AP27" s="498"/>
      <c r="AQ27" s="498"/>
      <c r="AR27" s="537"/>
      <c r="AS27" s="497" t="s">
        <v>133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120158</v>
      </c>
      <c r="BO27" s="620"/>
      <c r="BP27" s="620"/>
      <c r="BQ27" s="620"/>
      <c r="BR27" s="620"/>
      <c r="BS27" s="620"/>
      <c r="BT27" s="620"/>
      <c r="BU27" s="621"/>
      <c r="BV27" s="619">
        <v>120146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1750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124</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3707058</v>
      </c>
      <c r="BO28" s="410"/>
      <c r="BP28" s="410"/>
      <c r="BQ28" s="410"/>
      <c r="BR28" s="410"/>
      <c r="BS28" s="410"/>
      <c r="BT28" s="410"/>
      <c r="BU28" s="411"/>
      <c r="BV28" s="409">
        <v>3450463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10</v>
      </c>
      <c r="M29" s="498"/>
      <c r="N29" s="498"/>
      <c r="O29" s="498"/>
      <c r="P29" s="537"/>
      <c r="Q29" s="497">
        <v>1550</v>
      </c>
      <c r="R29" s="498"/>
      <c r="S29" s="498"/>
      <c r="T29" s="498"/>
      <c r="U29" s="498"/>
      <c r="V29" s="537"/>
      <c r="W29" s="597"/>
      <c r="X29" s="598"/>
      <c r="Y29" s="599"/>
      <c r="Z29" s="496" t="s">
        <v>182</v>
      </c>
      <c r="AA29" s="476"/>
      <c r="AB29" s="476"/>
      <c r="AC29" s="476"/>
      <c r="AD29" s="476"/>
      <c r="AE29" s="476"/>
      <c r="AF29" s="476"/>
      <c r="AG29" s="477"/>
      <c r="AH29" s="497">
        <v>83</v>
      </c>
      <c r="AI29" s="498"/>
      <c r="AJ29" s="498"/>
      <c r="AK29" s="498"/>
      <c r="AL29" s="537"/>
      <c r="AM29" s="497">
        <v>249415</v>
      </c>
      <c r="AN29" s="498"/>
      <c r="AO29" s="498"/>
      <c r="AP29" s="498"/>
      <c r="AQ29" s="498"/>
      <c r="AR29" s="537"/>
      <c r="AS29" s="497">
        <v>3005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78152</v>
      </c>
      <c r="BO29" s="447"/>
      <c r="BP29" s="447"/>
      <c r="BQ29" s="447"/>
      <c r="BR29" s="447"/>
      <c r="BS29" s="447"/>
      <c r="BT29" s="447"/>
      <c r="BU29" s="448"/>
      <c r="BV29" s="446">
        <v>78045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427900</v>
      </c>
      <c r="BO30" s="620"/>
      <c r="BP30" s="620"/>
      <c r="BQ30" s="620"/>
      <c r="BR30" s="620"/>
      <c r="BS30" s="620"/>
      <c r="BT30" s="620"/>
      <c r="BU30" s="621"/>
      <c r="BV30" s="619">
        <v>811766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富士五湖広域行政事務組合（一般会計）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㈱山中湖観光振興公社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富士五湖広域行政事務組合（富士五湖ふるさと振興整備事業特別会計）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観光施設特別会計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富士五湖広域行政事務組合（富士五湖聖苑特別会計）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介護予防支援事業特別会計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富士吉田外二ヶ村恩賜県有財産保護組合（一般会計）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山梨県後期高齢者医療広域連合（一般会計）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山梨県後期高齢者医療広域連合（後期高齢者医療特別会計）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山梨県市町村総合事務組合（一般会計）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山梨県市町村総合事務組合（（行政手続きの電子化事業及び会館管理・研修事業特別会計）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山梨県市町村総合事務組合（一般廃棄物最終処分場事業特別会計）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山梨県市町村総合事務組合（入札参加資格審査事業費特別会計）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1PtW4i3ugdHiOtprQ1HyproqaAbFl+02dQaqdy6ijZmJeq+p429Ba2nPei0QFvzLqf1lPRcf4oLU5dClwVScag==" saltValue="KY+Eqj6LPgshgDeTKHPt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horizontalDpi="4294967292" verticalDpi="4294967292"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24" t="s">
        <v>550</v>
      </c>
      <c r="D34" s="1224"/>
      <c r="E34" s="1225"/>
      <c r="F34" s="32">
        <v>9.2899999999999991</v>
      </c>
      <c r="G34" s="33">
        <v>6.56</v>
      </c>
      <c r="H34" s="33">
        <v>14.33</v>
      </c>
      <c r="I34" s="33">
        <v>6.65</v>
      </c>
      <c r="J34" s="34">
        <v>11.49</v>
      </c>
      <c r="K34" s="22"/>
      <c r="L34" s="22"/>
      <c r="M34" s="22"/>
      <c r="N34" s="22"/>
      <c r="O34" s="22"/>
      <c r="P34" s="22"/>
    </row>
    <row r="35" spans="1:16" ht="39" customHeight="1" x14ac:dyDescent="0.2">
      <c r="A35" s="22"/>
      <c r="B35" s="35"/>
      <c r="C35" s="1218" t="s">
        <v>551</v>
      </c>
      <c r="D35" s="1219"/>
      <c r="E35" s="1220"/>
      <c r="F35" s="36">
        <v>0</v>
      </c>
      <c r="G35" s="37">
        <v>0.14000000000000001</v>
      </c>
      <c r="H35" s="37">
        <v>0.46</v>
      </c>
      <c r="I35" s="37">
        <v>0.37</v>
      </c>
      <c r="J35" s="38">
        <v>0.57999999999999996</v>
      </c>
      <c r="K35" s="22"/>
      <c r="L35" s="22"/>
      <c r="M35" s="22"/>
      <c r="N35" s="22"/>
      <c r="O35" s="22"/>
      <c r="P35" s="22"/>
    </row>
    <row r="36" spans="1:16" ht="39" customHeight="1" x14ac:dyDescent="0.2">
      <c r="A36" s="22"/>
      <c r="B36" s="35"/>
      <c r="C36" s="1218" t="s">
        <v>552</v>
      </c>
      <c r="D36" s="1219"/>
      <c r="E36" s="1220"/>
      <c r="F36" s="36">
        <v>0.09</v>
      </c>
      <c r="G36" s="37">
        <v>0.33</v>
      </c>
      <c r="H36" s="37">
        <v>0.98</v>
      </c>
      <c r="I36" s="37">
        <v>0.4</v>
      </c>
      <c r="J36" s="38">
        <v>0.54</v>
      </c>
      <c r="K36" s="22"/>
      <c r="L36" s="22"/>
      <c r="M36" s="22"/>
      <c r="N36" s="22"/>
      <c r="O36" s="22"/>
      <c r="P36" s="22"/>
    </row>
    <row r="37" spans="1:16" ht="39" customHeight="1" x14ac:dyDescent="0.2">
      <c r="A37" s="22"/>
      <c r="B37" s="35"/>
      <c r="C37" s="1218" t="s">
        <v>553</v>
      </c>
      <c r="D37" s="1219"/>
      <c r="E37" s="1220"/>
      <c r="F37" s="36">
        <v>0.08</v>
      </c>
      <c r="G37" s="37">
        <v>0.13</v>
      </c>
      <c r="H37" s="37">
        <v>0.18</v>
      </c>
      <c r="I37" s="37">
        <v>0.11</v>
      </c>
      <c r="J37" s="38">
        <v>0.18</v>
      </c>
      <c r="K37" s="22"/>
      <c r="L37" s="22"/>
      <c r="M37" s="22"/>
      <c r="N37" s="22"/>
      <c r="O37" s="22"/>
      <c r="P37" s="22"/>
    </row>
    <row r="38" spans="1:16" ht="39" customHeight="1" x14ac:dyDescent="0.2">
      <c r="A38" s="22"/>
      <c r="B38" s="35"/>
      <c r="C38" s="1218" t="s">
        <v>554</v>
      </c>
      <c r="D38" s="1219"/>
      <c r="E38" s="1220"/>
      <c r="F38" s="36">
        <v>0.04</v>
      </c>
      <c r="G38" s="37">
        <v>0.06</v>
      </c>
      <c r="H38" s="37">
        <v>0.08</v>
      </c>
      <c r="I38" s="37">
        <v>0.05</v>
      </c>
      <c r="J38" s="38">
        <v>0.15</v>
      </c>
      <c r="K38" s="22"/>
      <c r="L38" s="22"/>
      <c r="M38" s="22"/>
      <c r="N38" s="22"/>
      <c r="O38" s="22"/>
      <c r="P38" s="22"/>
    </row>
    <row r="39" spans="1:16" ht="39" customHeight="1" x14ac:dyDescent="0.2">
      <c r="A39" s="22"/>
      <c r="B39" s="35"/>
      <c r="C39" s="1218" t="s">
        <v>555</v>
      </c>
      <c r="D39" s="1219"/>
      <c r="E39" s="1220"/>
      <c r="F39" s="36">
        <v>0.06</v>
      </c>
      <c r="G39" s="37">
        <v>0.08</v>
      </c>
      <c r="H39" s="37">
        <v>0.1</v>
      </c>
      <c r="I39" s="37">
        <v>0.06</v>
      </c>
      <c r="J39" s="38">
        <v>7.0000000000000007E-2</v>
      </c>
      <c r="K39" s="22"/>
      <c r="L39" s="22"/>
      <c r="M39" s="22"/>
      <c r="N39" s="22"/>
      <c r="O39" s="22"/>
      <c r="P39" s="22"/>
    </row>
    <row r="40" spans="1:16" ht="39" customHeight="1" x14ac:dyDescent="0.2">
      <c r="A40" s="22"/>
      <c r="B40" s="35"/>
      <c r="C40" s="1218" t="s">
        <v>556</v>
      </c>
      <c r="D40" s="1219"/>
      <c r="E40" s="1220"/>
      <c r="F40" s="36">
        <v>0</v>
      </c>
      <c r="G40" s="37">
        <v>0</v>
      </c>
      <c r="H40" s="37">
        <v>0.01</v>
      </c>
      <c r="I40" s="37">
        <v>0</v>
      </c>
      <c r="J40" s="38">
        <v>0</v>
      </c>
      <c r="K40" s="22"/>
      <c r="L40" s="22"/>
      <c r="M40" s="22"/>
      <c r="N40" s="22"/>
      <c r="O40" s="22"/>
      <c r="P40" s="22"/>
    </row>
    <row r="41" spans="1:16" ht="39" customHeight="1" x14ac:dyDescent="0.2">
      <c r="A41" s="22"/>
      <c r="B41" s="35"/>
      <c r="C41" s="1218" t="s">
        <v>557</v>
      </c>
      <c r="D41" s="1219"/>
      <c r="E41" s="1220"/>
      <c r="F41" s="36">
        <v>0</v>
      </c>
      <c r="G41" s="37">
        <v>0</v>
      </c>
      <c r="H41" s="37">
        <v>0</v>
      </c>
      <c r="I41" s="37">
        <v>0</v>
      </c>
      <c r="J41" s="38">
        <v>0</v>
      </c>
      <c r="K41" s="22"/>
      <c r="L41" s="22"/>
      <c r="M41" s="22"/>
      <c r="N41" s="22"/>
      <c r="O41" s="22"/>
      <c r="P41" s="22"/>
    </row>
    <row r="42" spans="1:16" ht="39" customHeight="1" x14ac:dyDescent="0.2">
      <c r="A42" s="22"/>
      <c r="B42" s="39"/>
      <c r="C42" s="1218" t="s">
        <v>558</v>
      </c>
      <c r="D42" s="1219"/>
      <c r="E42" s="1220"/>
      <c r="F42" s="36" t="s">
        <v>499</v>
      </c>
      <c r="G42" s="37" t="s">
        <v>499</v>
      </c>
      <c r="H42" s="37" t="s">
        <v>499</v>
      </c>
      <c r="I42" s="37" t="s">
        <v>499</v>
      </c>
      <c r="J42" s="38" t="s">
        <v>499</v>
      </c>
      <c r="K42" s="22"/>
      <c r="L42" s="22"/>
      <c r="M42" s="22"/>
      <c r="N42" s="22"/>
      <c r="O42" s="22"/>
      <c r="P42" s="22"/>
    </row>
    <row r="43" spans="1:16" ht="39" customHeight="1" thickBot="1" x14ac:dyDescent="0.25">
      <c r="A43" s="22"/>
      <c r="B43" s="40"/>
      <c r="C43" s="1221" t="s">
        <v>559</v>
      </c>
      <c r="D43" s="1222"/>
      <c r="E43" s="1223"/>
      <c r="F43" s="41" t="s">
        <v>499</v>
      </c>
      <c r="G43" s="42" t="s">
        <v>499</v>
      </c>
      <c r="H43" s="42" t="s">
        <v>499</v>
      </c>
      <c r="I43" s="42" t="s">
        <v>499</v>
      </c>
      <c r="J43" s="43" t="s">
        <v>499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1d5vC7YqNvd+NCbANR4i+0NW6z2BBwer0aqEL393nqT+vExoECDiwC1NI9tT6lmeJ104AN8ASZD/CuKnEwBXA==" saltValue="nsblHkDPygf70lyixXG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191</v>
      </c>
      <c r="L45" s="60">
        <v>180</v>
      </c>
      <c r="M45" s="60">
        <v>164</v>
      </c>
      <c r="N45" s="60">
        <v>131</v>
      </c>
      <c r="O45" s="61">
        <v>123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2">
      <c r="A48" s="48"/>
      <c r="B48" s="1236"/>
      <c r="C48" s="1237"/>
      <c r="D48" s="62"/>
      <c r="E48" s="1228" t="s">
        <v>15</v>
      </c>
      <c r="F48" s="1228"/>
      <c r="G48" s="1228"/>
      <c r="H48" s="1228"/>
      <c r="I48" s="1228"/>
      <c r="J48" s="1229"/>
      <c r="K48" s="63">
        <v>364</v>
      </c>
      <c r="L48" s="64">
        <v>362</v>
      </c>
      <c r="M48" s="64">
        <v>330</v>
      </c>
      <c r="N48" s="64">
        <v>272</v>
      </c>
      <c r="O48" s="65">
        <v>266</v>
      </c>
      <c r="P48" s="48"/>
      <c r="Q48" s="48"/>
      <c r="R48" s="48"/>
      <c r="S48" s="48"/>
      <c r="T48" s="48"/>
      <c r="U48" s="48"/>
    </row>
    <row r="49" spans="1:21" ht="30.75" customHeight="1" x14ac:dyDescent="0.2">
      <c r="A49" s="48"/>
      <c r="B49" s="1236"/>
      <c r="C49" s="1237"/>
      <c r="D49" s="62"/>
      <c r="E49" s="1228" t="s">
        <v>16</v>
      </c>
      <c r="F49" s="1228"/>
      <c r="G49" s="1228"/>
      <c r="H49" s="1228"/>
      <c r="I49" s="1228"/>
      <c r="J49" s="1229"/>
      <c r="K49" s="63">
        <v>7</v>
      </c>
      <c r="L49" s="64">
        <v>4</v>
      </c>
      <c r="M49" s="64">
        <v>4</v>
      </c>
      <c r="N49" s="64">
        <v>4</v>
      </c>
      <c r="O49" s="65">
        <v>4</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399</v>
      </c>
      <c r="L52" s="64">
        <v>398</v>
      </c>
      <c r="M52" s="64">
        <v>363</v>
      </c>
      <c r="N52" s="64">
        <v>306</v>
      </c>
      <c r="O52" s="65">
        <v>295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163</v>
      </c>
      <c r="L53" s="69">
        <v>148</v>
      </c>
      <c r="M53" s="69">
        <v>135</v>
      </c>
      <c r="N53" s="69">
        <v>101</v>
      </c>
      <c r="O53" s="70">
        <v>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TE4Jv+JdpOHoToCurQyuATFGf5DNVmIYpIpuAGeBS68bdaQxvM8iUCC4/iUEZqdUtChjNVEF3ajAAJQOT154w==" saltValue="xpFeiT0jC4aA64cbUo7C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542</v>
      </c>
      <c r="J40" s="79" t="s">
        <v>543</v>
      </c>
      <c r="K40" s="79" t="s">
        <v>544</v>
      </c>
      <c r="L40" s="79" t="s">
        <v>545</v>
      </c>
      <c r="M40" s="80" t="s">
        <v>546</v>
      </c>
    </row>
    <row r="41" spans="2:13" ht="27.75" customHeight="1" x14ac:dyDescent="0.2">
      <c r="B41" s="1242" t="s">
        <v>24</v>
      </c>
      <c r="C41" s="1243"/>
      <c r="D41" s="81"/>
      <c r="E41" s="1248" t="s">
        <v>25</v>
      </c>
      <c r="F41" s="1248"/>
      <c r="G41" s="1248"/>
      <c r="H41" s="1249"/>
      <c r="I41" s="82">
        <v>931</v>
      </c>
      <c r="J41" s="83">
        <v>765</v>
      </c>
      <c r="K41" s="83">
        <v>613</v>
      </c>
      <c r="L41" s="83">
        <v>490</v>
      </c>
      <c r="M41" s="84">
        <v>371</v>
      </c>
    </row>
    <row r="42" spans="2:13" ht="27.75" customHeight="1" x14ac:dyDescent="0.2">
      <c r="B42" s="1244"/>
      <c r="C42" s="1245"/>
      <c r="D42" s="85"/>
      <c r="E42" s="1250" t="s">
        <v>26</v>
      </c>
      <c r="F42" s="1250"/>
      <c r="G42" s="1250"/>
      <c r="H42" s="1251"/>
      <c r="I42" s="86" t="s">
        <v>499</v>
      </c>
      <c r="J42" s="87" t="s">
        <v>499</v>
      </c>
      <c r="K42" s="87" t="s">
        <v>499</v>
      </c>
      <c r="L42" s="87" t="s">
        <v>499</v>
      </c>
      <c r="M42" s="88" t="s">
        <v>499</v>
      </c>
    </row>
    <row r="43" spans="2:13" ht="27.75" customHeight="1" x14ac:dyDescent="0.2">
      <c r="B43" s="1244"/>
      <c r="C43" s="1245"/>
      <c r="D43" s="85"/>
      <c r="E43" s="1250" t="s">
        <v>27</v>
      </c>
      <c r="F43" s="1250"/>
      <c r="G43" s="1250"/>
      <c r="H43" s="1251"/>
      <c r="I43" s="86">
        <v>2630</v>
      </c>
      <c r="J43" s="87">
        <v>2425</v>
      </c>
      <c r="K43" s="87">
        <v>2158</v>
      </c>
      <c r="L43" s="87">
        <v>1877</v>
      </c>
      <c r="M43" s="88">
        <v>1621</v>
      </c>
    </row>
    <row r="44" spans="2:13" ht="27.75" customHeight="1" x14ac:dyDescent="0.2">
      <c r="B44" s="1244"/>
      <c r="C44" s="1245"/>
      <c r="D44" s="85"/>
      <c r="E44" s="1250" t="s">
        <v>28</v>
      </c>
      <c r="F44" s="1250"/>
      <c r="G44" s="1250"/>
      <c r="H44" s="1251"/>
      <c r="I44" s="86">
        <v>38</v>
      </c>
      <c r="J44" s="87">
        <v>34</v>
      </c>
      <c r="K44" s="87">
        <v>34</v>
      </c>
      <c r="L44" s="87">
        <v>26</v>
      </c>
      <c r="M44" s="88">
        <v>22</v>
      </c>
    </row>
    <row r="45" spans="2:13" ht="27.75" customHeight="1" x14ac:dyDescent="0.2">
      <c r="B45" s="1244"/>
      <c r="C45" s="1245"/>
      <c r="D45" s="85"/>
      <c r="E45" s="1250" t="s">
        <v>29</v>
      </c>
      <c r="F45" s="1250"/>
      <c r="G45" s="1250"/>
      <c r="H45" s="1251"/>
      <c r="I45" s="86">
        <v>32</v>
      </c>
      <c r="J45" s="87" t="s">
        <v>499</v>
      </c>
      <c r="K45" s="87">
        <v>127</v>
      </c>
      <c r="L45" s="87">
        <v>167</v>
      </c>
      <c r="M45" s="88">
        <v>177</v>
      </c>
    </row>
    <row r="46" spans="2:13" ht="27.75" customHeight="1" x14ac:dyDescent="0.2">
      <c r="B46" s="1244"/>
      <c r="C46" s="1245"/>
      <c r="D46" s="89"/>
      <c r="E46" s="1250" t="s">
        <v>30</v>
      </c>
      <c r="F46" s="1250"/>
      <c r="G46" s="1250"/>
      <c r="H46" s="1251"/>
      <c r="I46" s="86" t="s">
        <v>499</v>
      </c>
      <c r="J46" s="87" t="s">
        <v>499</v>
      </c>
      <c r="K46" s="87" t="s">
        <v>499</v>
      </c>
      <c r="L46" s="87" t="s">
        <v>499</v>
      </c>
      <c r="M46" s="88" t="s">
        <v>499</v>
      </c>
    </row>
    <row r="47" spans="2:13" ht="27.75" customHeight="1" x14ac:dyDescent="0.2">
      <c r="B47" s="1244"/>
      <c r="C47" s="1245"/>
      <c r="D47" s="90"/>
      <c r="E47" s="1252" t="s">
        <v>31</v>
      </c>
      <c r="F47" s="1253"/>
      <c r="G47" s="1253"/>
      <c r="H47" s="1254"/>
      <c r="I47" s="86" t="s">
        <v>499</v>
      </c>
      <c r="J47" s="87" t="s">
        <v>499</v>
      </c>
      <c r="K47" s="87" t="s">
        <v>499</v>
      </c>
      <c r="L47" s="87" t="s">
        <v>499</v>
      </c>
      <c r="M47" s="88" t="s">
        <v>499</v>
      </c>
    </row>
    <row r="48" spans="2:13" ht="27.75" customHeight="1" x14ac:dyDescent="0.2">
      <c r="B48" s="1244"/>
      <c r="C48" s="1245"/>
      <c r="D48" s="85"/>
      <c r="E48" s="1250" t="s">
        <v>32</v>
      </c>
      <c r="F48" s="1250"/>
      <c r="G48" s="1250"/>
      <c r="H48" s="1251"/>
      <c r="I48" s="86" t="s">
        <v>499</v>
      </c>
      <c r="J48" s="87" t="s">
        <v>499</v>
      </c>
      <c r="K48" s="87" t="s">
        <v>499</v>
      </c>
      <c r="L48" s="87" t="s">
        <v>499</v>
      </c>
      <c r="M48" s="88" t="s">
        <v>499</v>
      </c>
    </row>
    <row r="49" spans="2:13" ht="27.75" customHeight="1" x14ac:dyDescent="0.2">
      <c r="B49" s="1246"/>
      <c r="C49" s="1247"/>
      <c r="D49" s="85"/>
      <c r="E49" s="1250" t="s">
        <v>33</v>
      </c>
      <c r="F49" s="1250"/>
      <c r="G49" s="1250"/>
      <c r="H49" s="1251"/>
      <c r="I49" s="86" t="s">
        <v>499</v>
      </c>
      <c r="J49" s="87" t="s">
        <v>499</v>
      </c>
      <c r="K49" s="87" t="s">
        <v>499</v>
      </c>
      <c r="L49" s="87" t="s">
        <v>499</v>
      </c>
      <c r="M49" s="88" t="s">
        <v>499</v>
      </c>
    </row>
    <row r="50" spans="2:13" ht="27.75" customHeight="1" x14ac:dyDescent="0.2">
      <c r="B50" s="1255" t="s">
        <v>34</v>
      </c>
      <c r="C50" s="1256"/>
      <c r="D50" s="91"/>
      <c r="E50" s="1250" t="s">
        <v>35</v>
      </c>
      <c r="F50" s="1250"/>
      <c r="G50" s="1250"/>
      <c r="H50" s="1251"/>
      <c r="I50" s="86">
        <v>4430</v>
      </c>
      <c r="J50" s="87">
        <v>3958</v>
      </c>
      <c r="K50" s="87">
        <v>4799</v>
      </c>
      <c r="L50" s="87">
        <v>4321</v>
      </c>
      <c r="M50" s="88">
        <v>4188</v>
      </c>
    </row>
    <row r="51" spans="2:13" ht="27.75" customHeight="1" x14ac:dyDescent="0.2">
      <c r="B51" s="1244"/>
      <c r="C51" s="1245"/>
      <c r="D51" s="85"/>
      <c r="E51" s="1250" t="s">
        <v>36</v>
      </c>
      <c r="F51" s="1250"/>
      <c r="G51" s="1250"/>
      <c r="H51" s="1251"/>
      <c r="I51" s="86" t="s">
        <v>499</v>
      </c>
      <c r="J51" s="87" t="s">
        <v>499</v>
      </c>
      <c r="K51" s="87" t="s">
        <v>499</v>
      </c>
      <c r="L51" s="87" t="s">
        <v>499</v>
      </c>
      <c r="M51" s="88" t="s">
        <v>499</v>
      </c>
    </row>
    <row r="52" spans="2:13" ht="27.75" customHeight="1" x14ac:dyDescent="0.2">
      <c r="B52" s="1246"/>
      <c r="C52" s="1247"/>
      <c r="D52" s="85"/>
      <c r="E52" s="1250" t="s">
        <v>37</v>
      </c>
      <c r="F52" s="1250"/>
      <c r="G52" s="1250"/>
      <c r="H52" s="1251"/>
      <c r="I52" s="86">
        <v>3144</v>
      </c>
      <c r="J52" s="87">
        <v>2810</v>
      </c>
      <c r="K52" s="87">
        <v>2502</v>
      </c>
      <c r="L52" s="87">
        <v>2246</v>
      </c>
      <c r="M52" s="88">
        <v>1994</v>
      </c>
    </row>
    <row r="53" spans="2:13" ht="27.75" customHeight="1" thickBot="1" x14ac:dyDescent="0.25">
      <c r="B53" s="1257" t="s">
        <v>38</v>
      </c>
      <c r="C53" s="1258"/>
      <c r="D53" s="92"/>
      <c r="E53" s="1259" t="s">
        <v>39</v>
      </c>
      <c r="F53" s="1259"/>
      <c r="G53" s="1259"/>
      <c r="H53" s="1260"/>
      <c r="I53" s="93">
        <v>-3943</v>
      </c>
      <c r="J53" s="94">
        <v>-3543</v>
      </c>
      <c r="K53" s="94">
        <v>-4367</v>
      </c>
      <c r="L53" s="94">
        <v>-4007</v>
      </c>
      <c r="M53" s="95">
        <v>-3992</v>
      </c>
    </row>
    <row r="54" spans="2:13" ht="27.75" customHeight="1" x14ac:dyDescent="0.25">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4yB5RtfVdxeI8lEPgM0DVpoD/Cc5fxaoInOUch2KjsC20Ha4wIVVEywmOwdYvHiaEvFIr/B7LDPX7o9ytDs3g==" saltValue="bC+aQkLQACKc3WpjQO+w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41</v>
      </c>
    </row>
    <row r="54" spans="2:8" ht="29.25" customHeight="1" thickBot="1" x14ac:dyDescent="0.35">
      <c r="B54" s="101" t="s">
        <v>1</v>
      </c>
      <c r="C54" s="102"/>
      <c r="D54" s="102"/>
      <c r="E54" s="103" t="s">
        <v>2</v>
      </c>
      <c r="F54" s="104" t="s">
        <v>544</v>
      </c>
      <c r="G54" s="104" t="s">
        <v>545</v>
      </c>
      <c r="H54" s="105" t="s">
        <v>546</v>
      </c>
    </row>
    <row r="55" spans="2:8" ht="52.5" customHeight="1" x14ac:dyDescent="0.2">
      <c r="B55" s="106"/>
      <c r="C55" s="1269" t="s">
        <v>42</v>
      </c>
      <c r="D55" s="1269"/>
      <c r="E55" s="1270"/>
      <c r="F55" s="107">
        <v>3929</v>
      </c>
      <c r="G55" s="107">
        <v>3450</v>
      </c>
      <c r="H55" s="108">
        <v>3707</v>
      </c>
    </row>
    <row r="56" spans="2:8" ht="52.5" customHeight="1" x14ac:dyDescent="0.2">
      <c r="B56" s="109"/>
      <c r="C56" s="1271" t="s">
        <v>43</v>
      </c>
      <c r="D56" s="1271"/>
      <c r="E56" s="1272"/>
      <c r="F56" s="110">
        <v>78</v>
      </c>
      <c r="G56" s="110">
        <v>78</v>
      </c>
      <c r="H56" s="111">
        <v>78</v>
      </c>
    </row>
    <row r="57" spans="2:8" ht="53.25" customHeight="1" x14ac:dyDescent="0.2">
      <c r="B57" s="109"/>
      <c r="C57" s="1273" t="s">
        <v>44</v>
      </c>
      <c r="D57" s="1273"/>
      <c r="E57" s="1274"/>
      <c r="F57" s="112">
        <v>795</v>
      </c>
      <c r="G57" s="112">
        <v>812</v>
      </c>
      <c r="H57" s="113">
        <v>428</v>
      </c>
    </row>
    <row r="58" spans="2:8" ht="45.75" customHeight="1" x14ac:dyDescent="0.2">
      <c r="B58" s="114"/>
      <c r="C58" s="1261" t="s">
        <v>580</v>
      </c>
      <c r="D58" s="1262"/>
      <c r="E58" s="1263"/>
      <c r="F58" s="115">
        <v>171</v>
      </c>
      <c r="G58" s="115">
        <v>187</v>
      </c>
      <c r="H58" s="116">
        <v>193</v>
      </c>
    </row>
    <row r="59" spans="2:8" ht="45.75" customHeight="1" x14ac:dyDescent="0.2">
      <c r="B59" s="114"/>
      <c r="C59" s="1261" t="s">
        <v>581</v>
      </c>
      <c r="D59" s="1262"/>
      <c r="E59" s="1263"/>
      <c r="F59" s="115">
        <v>557</v>
      </c>
      <c r="G59" s="115">
        <v>557</v>
      </c>
      <c r="H59" s="116">
        <v>167</v>
      </c>
    </row>
    <row r="60" spans="2:8" ht="45.75" customHeight="1" x14ac:dyDescent="0.2">
      <c r="B60" s="114"/>
      <c r="C60" s="1261" t="s">
        <v>582</v>
      </c>
      <c r="D60" s="1262"/>
      <c r="E60" s="1263"/>
      <c r="F60" s="115">
        <v>60</v>
      </c>
      <c r="G60" s="115">
        <v>60</v>
      </c>
      <c r="H60" s="116">
        <v>60</v>
      </c>
    </row>
    <row r="61" spans="2:8" ht="45.75" customHeight="1" x14ac:dyDescent="0.2">
      <c r="B61" s="114"/>
      <c r="C61" s="1261" t="s">
        <v>583</v>
      </c>
      <c r="D61" s="1262"/>
      <c r="E61" s="1263"/>
      <c r="F61" s="115">
        <v>7</v>
      </c>
      <c r="G61" s="115">
        <v>8</v>
      </c>
      <c r="H61" s="116">
        <v>8</v>
      </c>
    </row>
    <row r="62" spans="2:8" ht="45.75" customHeight="1" thickBot="1" x14ac:dyDescent="0.25">
      <c r="B62" s="117"/>
      <c r="C62" s="1264" t="s">
        <v>45</v>
      </c>
      <c r="D62" s="1265"/>
      <c r="E62" s="1266"/>
      <c r="F62" s="118"/>
      <c r="G62" s="118"/>
      <c r="H62" s="119"/>
    </row>
    <row r="63" spans="2:8" ht="52.5" customHeight="1" thickBot="1" x14ac:dyDescent="0.25">
      <c r="B63" s="120"/>
      <c r="C63" s="1267" t="s">
        <v>46</v>
      </c>
      <c r="D63" s="1267"/>
      <c r="E63" s="1268"/>
      <c r="F63" s="121">
        <v>4802</v>
      </c>
      <c r="G63" s="121">
        <v>4340</v>
      </c>
      <c r="H63" s="122">
        <v>4213</v>
      </c>
    </row>
    <row r="64" spans="2:8" ht="15" customHeight="1" x14ac:dyDescent="0.2"/>
    <row r="65" ht="0" hidden="1" customHeight="1" x14ac:dyDescent="0.2"/>
    <row r="66" ht="0" hidden="1" customHeight="1" x14ac:dyDescent="0.2"/>
  </sheetData>
  <sheetProtection algorithmName="SHA-512" hashValue="O8yurTpTrD5YLgj/rTQueMmM/efdcsHXsbWjjRHJRpA4Dzyp+UcTPGSrPfLbc48FpNJhS5nwUG1XbFZbyFnXAw==" saltValue="zPsQULMjF5L+qJM9kJsE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367"/>
      <c r="DE19" s="367"/>
    </row>
    <row r="20" spans="1:351" ht="13" x14ac:dyDescent="0.2">
      <c r="DD20" s="367"/>
      <c r="DE20" s="367"/>
    </row>
    <row r="21" spans="1:351" ht="16.5"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x14ac:dyDescent="0.2">
      <c r="B22" s="374"/>
      <c r="MM22" s="373"/>
    </row>
    <row r="23" spans="1:351" ht="13" x14ac:dyDescent="0.2">
      <c r="B23" s="374"/>
    </row>
    <row r="24" spans="1:351" ht="13" x14ac:dyDescent="0.2">
      <c r="B24" s="374"/>
    </row>
    <row r="25" spans="1:351" ht="13" x14ac:dyDescent="0.2">
      <c r="B25" s="374"/>
    </row>
    <row r="26" spans="1:351" ht="13" x14ac:dyDescent="0.2">
      <c r="B26" s="374"/>
    </row>
    <row r="27" spans="1:351" ht="13" x14ac:dyDescent="0.2">
      <c r="B27" s="374"/>
    </row>
    <row r="28" spans="1:351" ht="13" x14ac:dyDescent="0.2">
      <c r="B28" s="374"/>
    </row>
    <row r="29" spans="1:351" ht="13" x14ac:dyDescent="0.2">
      <c r="B29" s="374"/>
    </row>
    <row r="30" spans="1:351" ht="13" x14ac:dyDescent="0.2">
      <c r="B30" s="374"/>
    </row>
    <row r="31" spans="1:351" ht="13" x14ac:dyDescent="0.2">
      <c r="B31" s="374"/>
    </row>
    <row r="32" spans="1:351" ht="13" x14ac:dyDescent="0.2">
      <c r="B32" s="374"/>
    </row>
    <row r="33" spans="2:109" ht="13" x14ac:dyDescent="0.2">
      <c r="B33" s="374"/>
    </row>
    <row r="34" spans="2:109" ht="13" x14ac:dyDescent="0.2">
      <c r="B34" s="374"/>
    </row>
    <row r="35" spans="2:109" ht="13" x14ac:dyDescent="0.2">
      <c r="B35" s="374"/>
    </row>
    <row r="36" spans="2:109" ht="13" x14ac:dyDescent="0.2">
      <c r="B36" s="374"/>
    </row>
    <row r="37" spans="2:109" ht="13" x14ac:dyDescent="0.2">
      <c r="B37" s="374"/>
    </row>
    <row r="38" spans="2:109" ht="13" x14ac:dyDescent="0.2">
      <c r="B38" s="374"/>
    </row>
    <row r="39" spans="2:109" ht="13"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x14ac:dyDescent="0.2">
      <c r="B40" s="379"/>
      <c r="DD40" s="379"/>
      <c r="DE40" s="367"/>
    </row>
    <row r="41" spans="2:109" ht="16.5" x14ac:dyDescent="0.2">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x14ac:dyDescent="0.2">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x14ac:dyDescent="0.2">
      <c r="B49" s="374"/>
      <c r="AN49" s="367" t="s">
        <v>588</v>
      </c>
    </row>
    <row r="50" spans="1:109" ht="13"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ht="13"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46.4</v>
      </c>
      <c r="CG53" s="1277"/>
      <c r="CH53" s="1277"/>
      <c r="CI53" s="1277"/>
      <c r="CJ53" s="1277"/>
      <c r="CK53" s="1277"/>
      <c r="CL53" s="1277"/>
      <c r="CM53" s="1277"/>
      <c r="CN53" s="1277">
        <v>58.4</v>
      </c>
      <c r="CO53" s="1277"/>
      <c r="CP53" s="1277"/>
      <c r="CQ53" s="1277"/>
      <c r="CR53" s="1277"/>
      <c r="CS53" s="1277"/>
      <c r="CT53" s="1277"/>
      <c r="CU53" s="1277"/>
      <c r="CV53" s="1292"/>
      <c r="CW53" s="1277"/>
      <c r="CX53" s="1277"/>
      <c r="CY53" s="1277"/>
      <c r="CZ53" s="1277"/>
      <c r="DA53" s="1277"/>
      <c r="DB53" s="1277"/>
      <c r="DC53" s="1277"/>
    </row>
    <row r="54" spans="1:109" ht="13"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ht="13"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x14ac:dyDescent="0.2">
      <c r="B63" s="393" t="s">
        <v>593</v>
      </c>
    </row>
    <row r="64" spans="1:109" ht="13" x14ac:dyDescent="0.2">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x14ac:dyDescent="0.2">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x14ac:dyDescent="0.2">
      <c r="B71" s="374"/>
      <c r="G71" s="399"/>
      <c r="I71" s="400"/>
      <c r="J71" s="397"/>
      <c r="K71" s="397"/>
      <c r="L71" s="398"/>
      <c r="M71" s="397"/>
      <c r="N71" s="398"/>
      <c r="AM71" s="399"/>
      <c r="AN71" s="367" t="s">
        <v>588</v>
      </c>
    </row>
    <row r="72" spans="2:107" ht="13"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ht="13" x14ac:dyDescent="0.2">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5.6</v>
      </c>
      <c r="BQ75" s="1277"/>
      <c r="BR75" s="1277"/>
      <c r="BS75" s="1277"/>
      <c r="BT75" s="1277"/>
      <c r="BU75" s="1277"/>
      <c r="BV75" s="1277"/>
      <c r="BW75" s="1277"/>
      <c r="BX75" s="1277">
        <v>4.5</v>
      </c>
      <c r="BY75" s="1277"/>
      <c r="BZ75" s="1277"/>
      <c r="CA75" s="1277"/>
      <c r="CB75" s="1277"/>
      <c r="CC75" s="1277"/>
      <c r="CD75" s="1277"/>
      <c r="CE75" s="1277"/>
      <c r="CF75" s="1277">
        <v>4.8</v>
      </c>
      <c r="CG75" s="1277"/>
      <c r="CH75" s="1277"/>
      <c r="CI75" s="1277"/>
      <c r="CJ75" s="1277"/>
      <c r="CK75" s="1277"/>
      <c r="CL75" s="1277"/>
      <c r="CM75" s="1277"/>
      <c r="CN75" s="1277">
        <v>4.4000000000000004</v>
      </c>
      <c r="CO75" s="1277"/>
      <c r="CP75" s="1277"/>
      <c r="CQ75" s="1277"/>
      <c r="CR75" s="1277"/>
      <c r="CS75" s="1277"/>
      <c r="CT75" s="1277"/>
      <c r="CU75" s="1277"/>
      <c r="CV75" s="1277">
        <v>3.9</v>
      </c>
      <c r="CW75" s="1277"/>
      <c r="CX75" s="1277"/>
      <c r="CY75" s="1277"/>
      <c r="CZ75" s="1277"/>
      <c r="DA75" s="1277"/>
      <c r="DB75" s="1277"/>
      <c r="DC75" s="1277"/>
    </row>
    <row r="76" spans="2:107" ht="13"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ht="13"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ht="13"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4"/>
    </row>
    <row r="82" spans="2:109" ht="16.5"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x14ac:dyDescent="0.2">
      <c r="DD84" s="367"/>
      <c r="DE84" s="367"/>
    </row>
    <row r="85" spans="2:109" ht="13" x14ac:dyDescent="0.2">
      <c r="DD85" s="367"/>
      <c r="DE85" s="367"/>
    </row>
    <row r="86" spans="2:109" ht="13" hidden="1" x14ac:dyDescent="0.2">
      <c r="DD86" s="367"/>
      <c r="DE86" s="367"/>
    </row>
    <row r="87" spans="2:109" ht="13" hidden="1" x14ac:dyDescent="0.2">
      <c r="K87" s="402"/>
      <c r="AQ87" s="402"/>
      <c r="BC87" s="402"/>
      <c r="BO87" s="402"/>
      <c r="CA87" s="402"/>
      <c r="CM87" s="402"/>
      <c r="CY87" s="402"/>
      <c r="DD87" s="367"/>
      <c r="DE87" s="367"/>
    </row>
    <row r="88" spans="2:109" ht="13" hidden="1" x14ac:dyDescent="0.2">
      <c r="DD88" s="367"/>
      <c r="DE88" s="367"/>
    </row>
    <row r="89" spans="2:109" ht="13" hidden="1" x14ac:dyDescent="0.2">
      <c r="DD89" s="367"/>
      <c r="DE89" s="367"/>
    </row>
    <row r="90" spans="2:109" ht="13" hidden="1" x14ac:dyDescent="0.2">
      <c r="DD90" s="367"/>
      <c r="DE90" s="367"/>
    </row>
    <row r="91" spans="2:109" ht="13"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wSJuyCNbSSXZ7EjX39Vn6dbYJTVWAiMq3gWDsM33qMvkxuahf5uXreowdU4ceWRl05qrj7mgfDrgTh1fjWf1Q==" saltValue="YpxmLyflIzDzDQQi2Y8q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g7BqOdXEA8VI/vlg8wCtAKrdFBzOUlFZHofyCETIcUj0sJgH1WgOMnvY4zGfqyDlDh3p78rraW7qw5/xcW6lQ==" saltValue="nELQBOacUpRyZVzEEOz0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jZ8uQTdnvl22H9SjKciJyTjbSDFnwAmBXizpj8FC80xTkGESr9s5+J57P7VxW+YLlSggsLoGfykTEJd1R+Ng==" saltValue="/crZwWCaAc99LTGKVM9T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47</v>
      </c>
      <c r="E2" s="134"/>
      <c r="F2" s="135" t="s">
        <v>539</v>
      </c>
      <c r="G2" s="136"/>
      <c r="H2" s="137"/>
    </row>
    <row r="3" spans="1:8" x14ac:dyDescent="0.2">
      <c r="A3" s="133" t="s">
        <v>532</v>
      </c>
      <c r="B3" s="138"/>
      <c r="C3" s="139"/>
      <c r="D3" s="140">
        <v>140717</v>
      </c>
      <c r="E3" s="141"/>
      <c r="F3" s="142">
        <v>119674</v>
      </c>
      <c r="G3" s="143"/>
      <c r="H3" s="144"/>
    </row>
    <row r="4" spans="1:8" x14ac:dyDescent="0.2">
      <c r="A4" s="145"/>
      <c r="B4" s="146"/>
      <c r="C4" s="147"/>
      <c r="D4" s="148">
        <v>54321</v>
      </c>
      <c r="E4" s="149"/>
      <c r="F4" s="150">
        <v>57803</v>
      </c>
      <c r="G4" s="151"/>
      <c r="H4" s="152"/>
    </row>
    <row r="5" spans="1:8" x14ac:dyDescent="0.2">
      <c r="A5" s="133" t="s">
        <v>534</v>
      </c>
      <c r="B5" s="138"/>
      <c r="C5" s="139"/>
      <c r="D5" s="140">
        <v>164140</v>
      </c>
      <c r="E5" s="141"/>
      <c r="F5" s="142">
        <v>119685</v>
      </c>
      <c r="G5" s="143"/>
      <c r="H5" s="144"/>
    </row>
    <row r="6" spans="1:8" x14ac:dyDescent="0.2">
      <c r="A6" s="145"/>
      <c r="B6" s="146"/>
      <c r="C6" s="147"/>
      <c r="D6" s="148">
        <v>76011</v>
      </c>
      <c r="E6" s="149"/>
      <c r="F6" s="150">
        <v>68464</v>
      </c>
      <c r="G6" s="151"/>
      <c r="H6" s="152"/>
    </row>
    <row r="7" spans="1:8" x14ac:dyDescent="0.2">
      <c r="A7" s="133" t="s">
        <v>535</v>
      </c>
      <c r="B7" s="138"/>
      <c r="C7" s="139"/>
      <c r="D7" s="140">
        <v>52977</v>
      </c>
      <c r="E7" s="141"/>
      <c r="F7" s="142">
        <v>109920</v>
      </c>
      <c r="G7" s="143"/>
      <c r="H7" s="144"/>
    </row>
    <row r="8" spans="1:8" x14ac:dyDescent="0.2">
      <c r="A8" s="145"/>
      <c r="B8" s="146"/>
      <c r="C8" s="147"/>
      <c r="D8" s="148">
        <v>49673</v>
      </c>
      <c r="E8" s="149"/>
      <c r="F8" s="150">
        <v>62739</v>
      </c>
      <c r="G8" s="151"/>
      <c r="H8" s="152"/>
    </row>
    <row r="9" spans="1:8" x14ac:dyDescent="0.2">
      <c r="A9" s="133" t="s">
        <v>536</v>
      </c>
      <c r="B9" s="138"/>
      <c r="C9" s="139"/>
      <c r="D9" s="140">
        <v>139459</v>
      </c>
      <c r="E9" s="141"/>
      <c r="F9" s="142">
        <v>119882</v>
      </c>
      <c r="G9" s="143"/>
      <c r="H9" s="144"/>
    </row>
    <row r="10" spans="1:8" x14ac:dyDescent="0.2">
      <c r="A10" s="145"/>
      <c r="B10" s="146"/>
      <c r="C10" s="147"/>
      <c r="D10" s="148">
        <v>86606</v>
      </c>
      <c r="E10" s="149"/>
      <c r="F10" s="150">
        <v>66481</v>
      </c>
      <c r="G10" s="151"/>
      <c r="H10" s="152"/>
    </row>
    <row r="11" spans="1:8" x14ac:dyDescent="0.2">
      <c r="A11" s="133" t="s">
        <v>537</v>
      </c>
      <c r="B11" s="138"/>
      <c r="C11" s="139"/>
      <c r="D11" s="140">
        <v>87109</v>
      </c>
      <c r="E11" s="141"/>
      <c r="F11" s="142">
        <v>116162</v>
      </c>
      <c r="G11" s="143"/>
      <c r="H11" s="144"/>
    </row>
    <row r="12" spans="1:8" x14ac:dyDescent="0.2">
      <c r="A12" s="145"/>
      <c r="B12" s="146"/>
      <c r="C12" s="153"/>
      <c r="D12" s="148">
        <v>43399</v>
      </c>
      <c r="E12" s="149"/>
      <c r="F12" s="150">
        <v>61562</v>
      </c>
      <c r="G12" s="151"/>
      <c r="H12" s="152"/>
    </row>
    <row r="13" spans="1:8" x14ac:dyDescent="0.2">
      <c r="A13" s="133"/>
      <c r="B13" s="138"/>
      <c r="C13" s="154"/>
      <c r="D13" s="155">
        <v>116880</v>
      </c>
      <c r="E13" s="156"/>
      <c r="F13" s="157">
        <v>117065</v>
      </c>
      <c r="G13" s="158"/>
      <c r="H13" s="144"/>
    </row>
    <row r="14" spans="1:8" x14ac:dyDescent="0.2">
      <c r="A14" s="145"/>
      <c r="B14" s="146"/>
      <c r="C14" s="147"/>
      <c r="D14" s="148">
        <v>62002</v>
      </c>
      <c r="E14" s="149"/>
      <c r="F14" s="150">
        <v>63410</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9.2899999999999991</v>
      </c>
      <c r="C19" s="159">
        <f>ROUND(VALUE(SUBSTITUTE(実質収支比率等に係る経年分析!G$48,"▲","-")),2)</f>
        <v>6.57</v>
      </c>
      <c r="D19" s="159">
        <f>ROUND(VALUE(SUBSTITUTE(実質収支比率等に係る経年分析!H$48,"▲","-")),2)</f>
        <v>14.34</v>
      </c>
      <c r="E19" s="159">
        <f>ROUND(VALUE(SUBSTITUTE(実質収支比率等に係る経年分析!I$48,"▲","-")),2)</f>
        <v>6.65</v>
      </c>
      <c r="F19" s="159">
        <f>ROUND(VALUE(SUBSTITUTE(実質収支比率等に係る経年分析!J$48,"▲","-")),2)</f>
        <v>11.5</v>
      </c>
    </row>
    <row r="20" spans="1:11" x14ac:dyDescent="0.2">
      <c r="A20" s="159" t="s">
        <v>50</v>
      </c>
      <c r="B20" s="159">
        <f>ROUND(VALUE(SUBSTITUTE(実質収支比率等に係る経年分析!F$47,"▲","-")),2)</f>
        <v>76.77</v>
      </c>
      <c r="C20" s="159">
        <f>ROUND(VALUE(SUBSTITUTE(実質収支比率等に係る経年分析!G$47,"▲","-")),2)</f>
        <v>102.03</v>
      </c>
      <c r="D20" s="159">
        <f>ROUND(VALUE(SUBSTITUTE(実質収支比率等に係る経年分析!H$47,"▲","-")),2)</f>
        <v>143.83000000000001</v>
      </c>
      <c r="E20" s="159">
        <f>ROUND(VALUE(SUBSTITUTE(実質収支比率等に係る経年分析!I$47,"▲","-")),2)</f>
        <v>76.55</v>
      </c>
      <c r="F20" s="159">
        <f>ROUND(VALUE(SUBSTITUTE(実質収支比率等に係る経年分析!J$47,"▲","-")),2)</f>
        <v>127.37</v>
      </c>
    </row>
    <row r="21" spans="1:11" x14ac:dyDescent="0.2">
      <c r="A21" s="159" t="s">
        <v>51</v>
      </c>
      <c r="B21" s="159">
        <f>IF(ISNUMBER(VALUE(SUBSTITUTE(実質収支比率等に係る経年分析!F$49,"▲","-"))),ROUND(VALUE(SUBSTITUTE(実質収支比率等に係る経年分析!F$49,"▲","-")),2),NA())</f>
        <v>-2.31</v>
      </c>
      <c r="C21" s="159">
        <f>IF(ISNUMBER(VALUE(SUBSTITUTE(実質収支比率等に係る経年分析!G$49,"▲","-"))),ROUND(VALUE(SUBSTITUTE(実質収支比率等に係る経年分析!G$49,"▲","-")),2),NA())</f>
        <v>-21.6</v>
      </c>
      <c r="D21" s="159">
        <f>IF(ISNUMBER(VALUE(SUBSTITUTE(実質収支比率等に係る経年分析!H$49,"▲","-"))),ROUND(VALUE(SUBSTITUTE(実質収支比率等に係る経年分析!H$49,"▲","-")),2),NA())</f>
        <v>28.08</v>
      </c>
      <c r="E21" s="159">
        <f>IF(ISNUMBER(VALUE(SUBSTITUTE(実質収支比率等に係る経年分析!I$49,"▲","-"))),ROUND(VALUE(SUBSTITUTE(実質収支比率等に係る経年分析!I$49,"▲","-")),2),NA())</f>
        <v>-12.64</v>
      </c>
      <c r="F21" s="159">
        <f>IF(ISNUMBER(VALUE(SUBSTITUTE(実質収支比率等に係る経年分析!J$49,"▲","-"))),ROUND(VALUE(SUBSTITUTE(実質収支比率等に係る経年分析!J$49,"▲","-")),2),NA())</f>
        <v>10.01</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介護予防支援事業特別会計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観光施設特別会計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2">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2">
      <c r="A33" s="160" t="str">
        <f>IF(連結実質赤字比率に係る赤字・黒字の構成分析!C$37="",NA(),連結実質赤字比率に係る赤字・黒字の構成分析!C$37)</f>
        <v>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x14ac:dyDescent="0.2">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0.14000000000000001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0.57999999999999996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11.49</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399</v>
      </c>
      <c r="E42" s="161"/>
      <c r="F42" s="161"/>
      <c r="G42" s="161">
        <f>'実質公債費比率（分子）の構造'!L$52</f>
        <v>398</v>
      </c>
      <c r="H42" s="161"/>
      <c r="I42" s="161"/>
      <c r="J42" s="161">
        <f>'実質公債費比率（分子）の構造'!M$52</f>
        <v>363</v>
      </c>
      <c r="K42" s="161"/>
      <c r="L42" s="161"/>
      <c r="M42" s="161">
        <f>'実質公債費比率（分子）の構造'!N$52</f>
        <v>306</v>
      </c>
      <c r="N42" s="161"/>
      <c r="O42" s="161"/>
      <c r="P42" s="161">
        <f>'実質公債費比率（分子）の構造'!O$52</f>
        <v>295</v>
      </c>
    </row>
    <row r="43" spans="1:16" x14ac:dyDescent="0.2">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61</v>
      </c>
      <c r="B45" s="161">
        <f>'実質公債費比率（分子）の構造'!K$49</f>
        <v>7</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2">
      <c r="A46" s="161" t="s">
        <v>62</v>
      </c>
      <c r="B46" s="161">
        <f>'実質公債費比率（分子）の構造'!K$48</f>
        <v>364</v>
      </c>
      <c r="C46" s="161"/>
      <c r="D46" s="161"/>
      <c r="E46" s="161">
        <f>'実質公債費比率（分子）の構造'!L$48</f>
        <v>362</v>
      </c>
      <c r="F46" s="161"/>
      <c r="G46" s="161"/>
      <c r="H46" s="161">
        <f>'実質公債費比率（分子）の構造'!M$48</f>
        <v>330</v>
      </c>
      <c r="I46" s="161"/>
      <c r="J46" s="161"/>
      <c r="K46" s="161">
        <f>'実質公債費比率（分子）の構造'!N$48</f>
        <v>272</v>
      </c>
      <c r="L46" s="161"/>
      <c r="M46" s="161"/>
      <c r="N46" s="161">
        <f>'実質公債費比率（分子）の構造'!O$48</f>
        <v>266</v>
      </c>
      <c r="O46" s="161"/>
      <c r="P46" s="161"/>
    </row>
    <row r="47" spans="1:16" x14ac:dyDescent="0.2">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191</v>
      </c>
      <c r="C49" s="161"/>
      <c r="D49" s="161"/>
      <c r="E49" s="161">
        <f>'実質公債費比率（分子）の構造'!L$45</f>
        <v>180</v>
      </c>
      <c r="F49" s="161"/>
      <c r="G49" s="161"/>
      <c r="H49" s="161">
        <f>'実質公債費比率（分子）の構造'!M$45</f>
        <v>164</v>
      </c>
      <c r="I49" s="161"/>
      <c r="J49" s="161"/>
      <c r="K49" s="161">
        <f>'実質公債費比率（分子）の構造'!N$45</f>
        <v>131</v>
      </c>
      <c r="L49" s="161"/>
      <c r="M49" s="161"/>
      <c r="N49" s="161">
        <f>'実質公債費比率（分子）の構造'!O$45</f>
        <v>123</v>
      </c>
      <c r="O49" s="161"/>
      <c r="P49" s="161"/>
    </row>
    <row r="50" spans="1:16" x14ac:dyDescent="0.2">
      <c r="A50" s="161" t="s">
        <v>65</v>
      </c>
      <c r="B50" s="161" t="e">
        <f>NA()</f>
        <v>#N/A</v>
      </c>
      <c r="C50" s="161">
        <f>IF(ISNUMBER('実質公債費比率（分子）の構造'!K$53),'実質公債費比率（分子）の構造'!K$53,NA())</f>
        <v>163</v>
      </c>
      <c r="D50" s="161" t="e">
        <f>NA()</f>
        <v>#N/A</v>
      </c>
      <c r="E50" s="161" t="e">
        <f>NA()</f>
        <v>#N/A</v>
      </c>
      <c r="F50" s="161">
        <f>IF(ISNUMBER('実質公債費比率（分子）の構造'!L$53),'実質公債費比率（分子）の構造'!L$53,NA())</f>
        <v>148</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101</v>
      </c>
      <c r="M50" s="161" t="e">
        <f>NA()</f>
        <v>#N/A</v>
      </c>
      <c r="N50" s="161" t="e">
        <f>NA()</f>
        <v>#N/A</v>
      </c>
      <c r="O50" s="161">
        <f>IF(ISNUMBER('実質公債費比率（分子）の構造'!O$53),'実質公債費比率（分子）の構造'!O$53,NA())</f>
        <v>98</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3144</v>
      </c>
      <c r="E56" s="160"/>
      <c r="F56" s="160"/>
      <c r="G56" s="160">
        <f>'将来負担比率（分子）の構造'!J$52</f>
        <v>2810</v>
      </c>
      <c r="H56" s="160"/>
      <c r="I56" s="160"/>
      <c r="J56" s="160">
        <f>'将来負担比率（分子）の構造'!K$52</f>
        <v>2502</v>
      </c>
      <c r="K56" s="160"/>
      <c r="L56" s="160"/>
      <c r="M56" s="160">
        <f>'将来負担比率（分子）の構造'!L$52</f>
        <v>2246</v>
      </c>
      <c r="N56" s="160"/>
      <c r="O56" s="160"/>
      <c r="P56" s="160">
        <f>'将来負担比率（分子）の構造'!M$52</f>
        <v>1994</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4430</v>
      </c>
      <c r="E58" s="160"/>
      <c r="F58" s="160"/>
      <c r="G58" s="160">
        <f>'将来負担比率（分子）の構造'!J$50</f>
        <v>3958</v>
      </c>
      <c r="H58" s="160"/>
      <c r="I58" s="160"/>
      <c r="J58" s="160">
        <f>'将来負担比率（分子）の構造'!K$50</f>
        <v>4799</v>
      </c>
      <c r="K58" s="160"/>
      <c r="L58" s="160"/>
      <c r="M58" s="160">
        <f>'将来負担比率（分子）の構造'!L$50</f>
        <v>4321</v>
      </c>
      <c r="N58" s="160"/>
      <c r="O58" s="160"/>
      <c r="P58" s="160">
        <f>'将来負担比率（分子）の構造'!M$50</f>
        <v>4188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32</v>
      </c>
      <c r="C62" s="160"/>
      <c r="D62" s="160"/>
      <c r="E62" s="160" t="str">
        <f>'将来負担比率（分子）の構造'!J$45</f>
        <v>-</v>
      </c>
      <c r="F62" s="160"/>
      <c r="G62" s="160"/>
      <c r="H62" s="160">
        <f>'将来負担比率（分子）の構造'!K$45</f>
        <v>127</v>
      </c>
      <c r="I62" s="160"/>
      <c r="J62" s="160"/>
      <c r="K62" s="160">
        <f>'将来負担比率（分子）の構造'!L$45</f>
        <v>167</v>
      </c>
      <c r="L62" s="160"/>
      <c r="M62" s="160"/>
      <c r="N62" s="160">
        <f>'将来負担比率（分子）の構造'!M$45</f>
        <v>177</v>
      </c>
      <c r="O62" s="160"/>
      <c r="P62" s="160"/>
    </row>
    <row r="63" spans="1:16" x14ac:dyDescent="0.2">
      <c r="A63" s="160" t="s">
        <v>28</v>
      </c>
      <c r="B63" s="160">
        <f>'将来負担比率（分子）の構造'!I$44</f>
        <v>38</v>
      </c>
      <c r="C63" s="160"/>
      <c r="D63" s="160"/>
      <c r="E63" s="160">
        <f>'将来負担比率（分子）の構造'!J$44</f>
        <v>34</v>
      </c>
      <c r="F63" s="160"/>
      <c r="G63" s="160"/>
      <c r="H63" s="160">
        <f>'将来負担比率（分子）の構造'!K$44</f>
        <v>34</v>
      </c>
      <c r="I63" s="160"/>
      <c r="J63" s="160"/>
      <c r="K63" s="160">
        <f>'将来負担比率（分子）の構造'!L$44</f>
        <v>26</v>
      </c>
      <c r="L63" s="160"/>
      <c r="M63" s="160"/>
      <c r="N63" s="160">
        <f>'将来負担比率（分子）の構造'!M$44</f>
        <v>22</v>
      </c>
      <c r="O63" s="160"/>
      <c r="P63" s="160"/>
    </row>
    <row r="64" spans="1:16" x14ac:dyDescent="0.2">
      <c r="A64" s="160" t="s">
        <v>27</v>
      </c>
      <c r="B64" s="160">
        <f>'将来負担比率（分子）の構造'!I$43</f>
        <v>2630</v>
      </c>
      <c r="C64" s="160"/>
      <c r="D64" s="160"/>
      <c r="E64" s="160">
        <f>'将来負担比率（分子）の構造'!J$43</f>
        <v>2425</v>
      </c>
      <c r="F64" s="160"/>
      <c r="G64" s="160"/>
      <c r="H64" s="160">
        <f>'将来負担比率（分子）の構造'!K$43</f>
        <v>2158</v>
      </c>
      <c r="I64" s="160"/>
      <c r="J64" s="160"/>
      <c r="K64" s="160">
        <f>'将来負担比率（分子）の構造'!L$43</f>
        <v>1877</v>
      </c>
      <c r="L64" s="160"/>
      <c r="M64" s="160"/>
      <c r="N64" s="160">
        <f>'将来負担比率（分子）の構造'!M$43</f>
        <v>1621</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931</v>
      </c>
      <c r="C66" s="160"/>
      <c r="D66" s="160"/>
      <c r="E66" s="160">
        <f>'将来負担比率（分子）の構造'!J$41</f>
        <v>765</v>
      </c>
      <c r="F66" s="160"/>
      <c r="G66" s="160"/>
      <c r="H66" s="160">
        <f>'将来負担比率（分子）の構造'!K$41</f>
        <v>613</v>
      </c>
      <c r="I66" s="160"/>
      <c r="J66" s="160"/>
      <c r="K66" s="160">
        <f>'将来負担比率（分子）の構造'!L$41</f>
        <v>490</v>
      </c>
      <c r="L66" s="160"/>
      <c r="M66" s="160"/>
      <c r="N66" s="160">
        <f>'将来負担比率（分子）の構造'!M$41</f>
        <v>371</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3929</v>
      </c>
      <c r="C72" s="164">
        <f>基金残高に係る経年分析!G55</f>
        <v>3450</v>
      </c>
      <c r="D72" s="164">
        <f>基金残高に係る経年分析!H55</f>
        <v>3707</v>
      </c>
    </row>
    <row r="73" spans="1:16" x14ac:dyDescent="0.2">
      <c r="A73" s="163" t="s">
        <v>72</v>
      </c>
      <c r="B73" s="164">
        <f>基金残高に係る経年分析!F56</f>
        <v>78</v>
      </c>
      <c r="C73" s="164">
        <f>基金残高に係る経年分析!G56</f>
        <v>78</v>
      </c>
      <c r="D73" s="164">
        <f>基金残高に係る経年分析!H56</f>
        <v>78</v>
      </c>
    </row>
    <row r="74" spans="1:16" x14ac:dyDescent="0.2">
      <c r="A74" s="163" t="s">
        <v>73</v>
      </c>
      <c r="B74" s="164">
        <f>基金残高に係る経年分析!F57</f>
        <v>795</v>
      </c>
      <c r="C74" s="164">
        <f>基金残高に係る経年分析!G57</f>
        <v>812</v>
      </c>
      <c r="D74" s="164">
        <f>基金残高に係る経年分析!H57</f>
        <v>428</v>
      </c>
    </row>
  </sheetData>
  <sheetProtection algorithmName="SHA-512" hashValue="HWEdyiWit1HBSnJff96miCFmXruhdwT3WKFc6u1IsyTamW0PuaaAI5UHBh2tZ+b67bjB8ZmYKt8un8QhEIz+mg==" saltValue="pIaRGlPzPPdRb6SCozw0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3207848</v>
      </c>
      <c r="S5" s="649"/>
      <c r="T5" s="649"/>
      <c r="U5" s="649"/>
      <c r="V5" s="649"/>
      <c r="W5" s="649"/>
      <c r="X5" s="649"/>
      <c r="Y5" s="650"/>
      <c r="Z5" s="651">
        <v>61.1</v>
      </c>
      <c r="AA5" s="651"/>
      <c r="AB5" s="651"/>
      <c r="AC5" s="651"/>
      <c r="AD5" s="652">
        <v>3207848</v>
      </c>
      <c r="AE5" s="652"/>
      <c r="AF5" s="652"/>
      <c r="AG5" s="652"/>
      <c r="AH5" s="652"/>
      <c r="AI5" s="652"/>
      <c r="AJ5" s="652"/>
      <c r="AK5" s="652"/>
      <c r="AL5" s="653">
        <v>95</v>
      </c>
      <c r="AM5" s="654"/>
      <c r="AN5" s="654"/>
      <c r="AO5" s="655"/>
      <c r="AP5" s="645" t="s">
        <v>222</v>
      </c>
      <c r="AQ5" s="646"/>
      <c r="AR5" s="646"/>
      <c r="AS5" s="646"/>
      <c r="AT5" s="646"/>
      <c r="AU5" s="646"/>
      <c r="AV5" s="646"/>
      <c r="AW5" s="646"/>
      <c r="AX5" s="646"/>
      <c r="AY5" s="646"/>
      <c r="AZ5" s="646"/>
      <c r="BA5" s="646"/>
      <c r="BB5" s="646"/>
      <c r="BC5" s="646"/>
      <c r="BD5" s="646"/>
      <c r="BE5" s="646"/>
      <c r="BF5" s="647"/>
      <c r="BG5" s="659">
        <v>3099567</v>
      </c>
      <c r="BH5" s="660"/>
      <c r="BI5" s="660"/>
      <c r="BJ5" s="660"/>
      <c r="BK5" s="660"/>
      <c r="BL5" s="660"/>
      <c r="BM5" s="660"/>
      <c r="BN5" s="661"/>
      <c r="BO5" s="662">
        <v>96.6</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2">
      <c r="B6" s="656" t="s">
        <v>227</v>
      </c>
      <c r="C6" s="657"/>
      <c r="D6" s="657"/>
      <c r="E6" s="657"/>
      <c r="F6" s="657"/>
      <c r="G6" s="657"/>
      <c r="H6" s="657"/>
      <c r="I6" s="657"/>
      <c r="J6" s="657"/>
      <c r="K6" s="657"/>
      <c r="L6" s="657"/>
      <c r="M6" s="657"/>
      <c r="N6" s="657"/>
      <c r="O6" s="657"/>
      <c r="P6" s="657"/>
      <c r="Q6" s="658"/>
      <c r="R6" s="659">
        <v>21452</v>
      </c>
      <c r="S6" s="660"/>
      <c r="T6" s="660"/>
      <c r="U6" s="660"/>
      <c r="V6" s="660"/>
      <c r="W6" s="660"/>
      <c r="X6" s="660"/>
      <c r="Y6" s="661"/>
      <c r="Z6" s="662">
        <v>0.4</v>
      </c>
      <c r="AA6" s="662"/>
      <c r="AB6" s="662"/>
      <c r="AC6" s="662"/>
      <c r="AD6" s="663">
        <v>21452</v>
      </c>
      <c r="AE6" s="663"/>
      <c r="AF6" s="663"/>
      <c r="AG6" s="663"/>
      <c r="AH6" s="663"/>
      <c r="AI6" s="663"/>
      <c r="AJ6" s="663"/>
      <c r="AK6" s="663"/>
      <c r="AL6" s="664">
        <v>0.6</v>
      </c>
      <c r="AM6" s="665"/>
      <c r="AN6" s="665"/>
      <c r="AO6" s="666"/>
      <c r="AP6" s="656" t="s">
        <v>228</v>
      </c>
      <c r="AQ6" s="657"/>
      <c r="AR6" s="657"/>
      <c r="AS6" s="657"/>
      <c r="AT6" s="657"/>
      <c r="AU6" s="657"/>
      <c r="AV6" s="657"/>
      <c r="AW6" s="657"/>
      <c r="AX6" s="657"/>
      <c r="AY6" s="657"/>
      <c r="AZ6" s="657"/>
      <c r="BA6" s="657"/>
      <c r="BB6" s="657"/>
      <c r="BC6" s="657"/>
      <c r="BD6" s="657"/>
      <c r="BE6" s="657"/>
      <c r="BF6" s="658"/>
      <c r="BG6" s="659">
        <v>3099567</v>
      </c>
      <c r="BH6" s="660"/>
      <c r="BI6" s="660"/>
      <c r="BJ6" s="660"/>
      <c r="BK6" s="660"/>
      <c r="BL6" s="660"/>
      <c r="BM6" s="660"/>
      <c r="BN6" s="661"/>
      <c r="BO6" s="662">
        <v>96.6</v>
      </c>
      <c r="BP6" s="662"/>
      <c r="BQ6" s="662"/>
      <c r="BR6" s="662"/>
      <c r="BS6" s="663" t="s">
        <v>223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54699</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54699</v>
      </c>
      <c r="DR6" s="660"/>
      <c r="DS6" s="660"/>
      <c r="DT6" s="660"/>
      <c r="DU6" s="660"/>
      <c r="DV6" s="660"/>
      <c r="DW6" s="660"/>
      <c r="DX6" s="660"/>
      <c r="DY6" s="660"/>
      <c r="DZ6" s="660"/>
      <c r="EA6" s="660"/>
      <c r="EB6" s="660"/>
      <c r="EC6" s="669"/>
    </row>
    <row r="7" spans="2:143" ht="11.25" customHeight="1" x14ac:dyDescent="0.2">
      <c r="B7" s="656" t="s">
        <v>230</v>
      </c>
      <c r="C7" s="657"/>
      <c r="D7" s="657"/>
      <c r="E7" s="657"/>
      <c r="F7" s="657"/>
      <c r="G7" s="657"/>
      <c r="H7" s="657"/>
      <c r="I7" s="657"/>
      <c r="J7" s="657"/>
      <c r="K7" s="657"/>
      <c r="L7" s="657"/>
      <c r="M7" s="657"/>
      <c r="N7" s="657"/>
      <c r="O7" s="657"/>
      <c r="P7" s="657"/>
      <c r="Q7" s="658"/>
      <c r="R7" s="659">
        <v>1319</v>
      </c>
      <c r="S7" s="660"/>
      <c r="T7" s="660"/>
      <c r="U7" s="660"/>
      <c r="V7" s="660"/>
      <c r="W7" s="660"/>
      <c r="X7" s="660"/>
      <c r="Y7" s="661"/>
      <c r="Z7" s="662">
        <v>0</v>
      </c>
      <c r="AA7" s="662"/>
      <c r="AB7" s="662"/>
      <c r="AC7" s="662"/>
      <c r="AD7" s="663">
        <v>1319</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1610381</v>
      </c>
      <c r="BH7" s="660"/>
      <c r="BI7" s="660"/>
      <c r="BJ7" s="660"/>
      <c r="BK7" s="660"/>
      <c r="BL7" s="660"/>
      <c r="BM7" s="660"/>
      <c r="BN7" s="661"/>
      <c r="BO7" s="662">
        <v>50.2</v>
      </c>
      <c r="BP7" s="662"/>
      <c r="BQ7" s="662"/>
      <c r="BR7" s="662"/>
      <c r="BS7" s="663" t="s">
        <v>223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1256546</v>
      </c>
      <c r="CS7" s="660"/>
      <c r="CT7" s="660"/>
      <c r="CU7" s="660"/>
      <c r="CV7" s="660"/>
      <c r="CW7" s="660"/>
      <c r="CX7" s="660"/>
      <c r="CY7" s="661"/>
      <c r="CZ7" s="662">
        <v>28.7</v>
      </c>
      <c r="DA7" s="662"/>
      <c r="DB7" s="662"/>
      <c r="DC7" s="662"/>
      <c r="DD7" s="668">
        <v>242238</v>
      </c>
      <c r="DE7" s="660"/>
      <c r="DF7" s="660"/>
      <c r="DG7" s="660"/>
      <c r="DH7" s="660"/>
      <c r="DI7" s="660"/>
      <c r="DJ7" s="660"/>
      <c r="DK7" s="660"/>
      <c r="DL7" s="660"/>
      <c r="DM7" s="660"/>
      <c r="DN7" s="660"/>
      <c r="DO7" s="660"/>
      <c r="DP7" s="661"/>
      <c r="DQ7" s="668">
        <v>939738</v>
      </c>
      <c r="DR7" s="660"/>
      <c r="DS7" s="660"/>
      <c r="DT7" s="660"/>
      <c r="DU7" s="660"/>
      <c r="DV7" s="660"/>
      <c r="DW7" s="660"/>
      <c r="DX7" s="660"/>
      <c r="DY7" s="660"/>
      <c r="DZ7" s="660"/>
      <c r="EA7" s="660"/>
      <c r="EB7" s="660"/>
      <c r="EC7" s="669"/>
    </row>
    <row r="8" spans="2:143" ht="11.25" customHeight="1" x14ac:dyDescent="0.2">
      <c r="B8" s="656" t="s">
        <v>233</v>
      </c>
      <c r="C8" s="657"/>
      <c r="D8" s="657"/>
      <c r="E8" s="657"/>
      <c r="F8" s="657"/>
      <c r="G8" s="657"/>
      <c r="H8" s="657"/>
      <c r="I8" s="657"/>
      <c r="J8" s="657"/>
      <c r="K8" s="657"/>
      <c r="L8" s="657"/>
      <c r="M8" s="657"/>
      <c r="N8" s="657"/>
      <c r="O8" s="657"/>
      <c r="P8" s="657"/>
      <c r="Q8" s="658"/>
      <c r="R8" s="659">
        <v>3521</v>
      </c>
      <c r="S8" s="660"/>
      <c r="T8" s="660"/>
      <c r="U8" s="660"/>
      <c r="V8" s="660"/>
      <c r="W8" s="660"/>
      <c r="X8" s="660"/>
      <c r="Y8" s="661"/>
      <c r="Z8" s="662">
        <v>0.1</v>
      </c>
      <c r="AA8" s="662"/>
      <c r="AB8" s="662"/>
      <c r="AC8" s="662"/>
      <c r="AD8" s="663">
        <v>3521</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27886</v>
      </c>
      <c r="BH8" s="660"/>
      <c r="BI8" s="660"/>
      <c r="BJ8" s="660"/>
      <c r="BK8" s="660"/>
      <c r="BL8" s="660"/>
      <c r="BM8" s="660"/>
      <c r="BN8" s="661"/>
      <c r="BO8" s="662">
        <v>0.9</v>
      </c>
      <c r="BP8" s="662"/>
      <c r="BQ8" s="662"/>
      <c r="BR8" s="662"/>
      <c r="BS8" s="668" t="s">
        <v>124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758308</v>
      </c>
      <c r="CS8" s="660"/>
      <c r="CT8" s="660"/>
      <c r="CU8" s="660"/>
      <c r="CV8" s="660"/>
      <c r="CW8" s="660"/>
      <c r="CX8" s="660"/>
      <c r="CY8" s="661"/>
      <c r="CZ8" s="662">
        <v>17.3</v>
      </c>
      <c r="DA8" s="662"/>
      <c r="DB8" s="662"/>
      <c r="DC8" s="662"/>
      <c r="DD8" s="668">
        <v>4005</v>
      </c>
      <c r="DE8" s="660"/>
      <c r="DF8" s="660"/>
      <c r="DG8" s="660"/>
      <c r="DH8" s="660"/>
      <c r="DI8" s="660"/>
      <c r="DJ8" s="660"/>
      <c r="DK8" s="660"/>
      <c r="DL8" s="660"/>
      <c r="DM8" s="660"/>
      <c r="DN8" s="660"/>
      <c r="DO8" s="660"/>
      <c r="DP8" s="661"/>
      <c r="DQ8" s="668">
        <v>465453</v>
      </c>
      <c r="DR8" s="660"/>
      <c r="DS8" s="660"/>
      <c r="DT8" s="660"/>
      <c r="DU8" s="660"/>
      <c r="DV8" s="660"/>
      <c r="DW8" s="660"/>
      <c r="DX8" s="660"/>
      <c r="DY8" s="660"/>
      <c r="DZ8" s="660"/>
      <c r="EA8" s="660"/>
      <c r="EB8" s="660"/>
      <c r="EC8" s="669"/>
    </row>
    <row r="9" spans="2:143" ht="11.25" customHeight="1" x14ac:dyDescent="0.2">
      <c r="B9" s="656" t="s">
        <v>236</v>
      </c>
      <c r="C9" s="657"/>
      <c r="D9" s="657"/>
      <c r="E9" s="657"/>
      <c r="F9" s="657"/>
      <c r="G9" s="657"/>
      <c r="H9" s="657"/>
      <c r="I9" s="657"/>
      <c r="J9" s="657"/>
      <c r="K9" s="657"/>
      <c r="L9" s="657"/>
      <c r="M9" s="657"/>
      <c r="N9" s="657"/>
      <c r="O9" s="657"/>
      <c r="P9" s="657"/>
      <c r="Q9" s="658"/>
      <c r="R9" s="659">
        <v>3866</v>
      </c>
      <c r="S9" s="660"/>
      <c r="T9" s="660"/>
      <c r="U9" s="660"/>
      <c r="V9" s="660"/>
      <c r="W9" s="660"/>
      <c r="X9" s="660"/>
      <c r="Y9" s="661"/>
      <c r="Z9" s="662">
        <v>0.1</v>
      </c>
      <c r="AA9" s="662"/>
      <c r="AB9" s="662"/>
      <c r="AC9" s="662"/>
      <c r="AD9" s="663">
        <v>3866</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329623</v>
      </c>
      <c r="BH9" s="660"/>
      <c r="BI9" s="660"/>
      <c r="BJ9" s="660"/>
      <c r="BK9" s="660"/>
      <c r="BL9" s="660"/>
      <c r="BM9" s="660"/>
      <c r="BN9" s="661"/>
      <c r="BO9" s="662">
        <v>10.3</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542390</v>
      </c>
      <c r="CS9" s="660"/>
      <c r="CT9" s="660"/>
      <c r="CU9" s="660"/>
      <c r="CV9" s="660"/>
      <c r="CW9" s="660"/>
      <c r="CX9" s="660"/>
      <c r="CY9" s="661"/>
      <c r="CZ9" s="662">
        <v>12.4</v>
      </c>
      <c r="DA9" s="662"/>
      <c r="DB9" s="662"/>
      <c r="DC9" s="662"/>
      <c r="DD9" s="668">
        <v>18209</v>
      </c>
      <c r="DE9" s="660"/>
      <c r="DF9" s="660"/>
      <c r="DG9" s="660"/>
      <c r="DH9" s="660"/>
      <c r="DI9" s="660"/>
      <c r="DJ9" s="660"/>
      <c r="DK9" s="660"/>
      <c r="DL9" s="660"/>
      <c r="DM9" s="660"/>
      <c r="DN9" s="660"/>
      <c r="DO9" s="660"/>
      <c r="DP9" s="661"/>
      <c r="DQ9" s="668">
        <v>357923</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223</v>
      </c>
      <c r="AA10" s="662"/>
      <c r="AB10" s="662"/>
      <c r="AC10" s="662"/>
      <c r="AD10" s="663" t="s">
        <v>124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77678</v>
      </c>
      <c r="BH10" s="660"/>
      <c r="BI10" s="660"/>
      <c r="BJ10" s="660"/>
      <c r="BK10" s="660"/>
      <c r="BL10" s="660"/>
      <c r="BM10" s="660"/>
      <c r="BN10" s="661"/>
      <c r="BO10" s="662">
        <v>2.4</v>
      </c>
      <c r="BP10" s="662"/>
      <c r="BQ10" s="662"/>
      <c r="BR10" s="662"/>
      <c r="BS10" s="668" t="s">
        <v>124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223</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223</v>
      </c>
      <c r="AA11" s="662"/>
      <c r="AB11" s="662"/>
      <c r="AC11" s="662"/>
      <c r="AD11" s="663" t="s">
        <v>223</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1175194</v>
      </c>
      <c r="BH11" s="660"/>
      <c r="BI11" s="660"/>
      <c r="BJ11" s="660"/>
      <c r="BK11" s="660"/>
      <c r="BL11" s="660"/>
      <c r="BM11" s="660"/>
      <c r="BN11" s="661"/>
      <c r="BO11" s="662">
        <v>36.6</v>
      </c>
      <c r="BP11" s="662"/>
      <c r="BQ11" s="662"/>
      <c r="BR11" s="662"/>
      <c r="BS11" s="668" t="s">
        <v>223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89179</v>
      </c>
      <c r="CS11" s="660"/>
      <c r="CT11" s="660"/>
      <c r="CU11" s="660"/>
      <c r="CV11" s="660"/>
      <c r="CW11" s="660"/>
      <c r="CX11" s="660"/>
      <c r="CY11" s="661"/>
      <c r="CZ11" s="662">
        <v>2</v>
      </c>
      <c r="DA11" s="662"/>
      <c r="DB11" s="662"/>
      <c r="DC11" s="662"/>
      <c r="DD11" s="668">
        <v>9118</v>
      </c>
      <c r="DE11" s="660"/>
      <c r="DF11" s="660"/>
      <c r="DG11" s="660"/>
      <c r="DH11" s="660"/>
      <c r="DI11" s="660"/>
      <c r="DJ11" s="660"/>
      <c r="DK11" s="660"/>
      <c r="DL11" s="660"/>
      <c r="DM11" s="660"/>
      <c r="DN11" s="660"/>
      <c r="DO11" s="660"/>
      <c r="DP11" s="661"/>
      <c r="DQ11" s="668">
        <v>80462</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109322</v>
      </c>
      <c r="S12" s="660"/>
      <c r="T12" s="660"/>
      <c r="U12" s="660"/>
      <c r="V12" s="660"/>
      <c r="W12" s="660"/>
      <c r="X12" s="660"/>
      <c r="Y12" s="661"/>
      <c r="Z12" s="662">
        <v>2.1</v>
      </c>
      <c r="AA12" s="662"/>
      <c r="AB12" s="662"/>
      <c r="AC12" s="662"/>
      <c r="AD12" s="663">
        <v>109322</v>
      </c>
      <c r="AE12" s="663"/>
      <c r="AF12" s="663"/>
      <c r="AG12" s="663"/>
      <c r="AH12" s="663"/>
      <c r="AI12" s="663"/>
      <c r="AJ12" s="663"/>
      <c r="AK12" s="663"/>
      <c r="AL12" s="664">
        <v>3.2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1408049</v>
      </c>
      <c r="BH12" s="660"/>
      <c r="BI12" s="660"/>
      <c r="BJ12" s="660"/>
      <c r="BK12" s="660"/>
      <c r="BL12" s="660"/>
      <c r="BM12" s="660"/>
      <c r="BN12" s="661"/>
      <c r="BO12" s="662">
        <v>43.9</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347027</v>
      </c>
      <c r="CS12" s="660"/>
      <c r="CT12" s="660"/>
      <c r="CU12" s="660"/>
      <c r="CV12" s="660"/>
      <c r="CW12" s="660"/>
      <c r="CX12" s="660"/>
      <c r="CY12" s="661"/>
      <c r="CZ12" s="662">
        <v>7.9</v>
      </c>
      <c r="DA12" s="662"/>
      <c r="DB12" s="662"/>
      <c r="DC12" s="662"/>
      <c r="DD12" s="668">
        <v>29862</v>
      </c>
      <c r="DE12" s="660"/>
      <c r="DF12" s="660"/>
      <c r="DG12" s="660"/>
      <c r="DH12" s="660"/>
      <c r="DI12" s="660"/>
      <c r="DJ12" s="660"/>
      <c r="DK12" s="660"/>
      <c r="DL12" s="660"/>
      <c r="DM12" s="660"/>
      <c r="DN12" s="660"/>
      <c r="DO12" s="660"/>
      <c r="DP12" s="661"/>
      <c r="DQ12" s="668">
        <v>315072</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v>11075</v>
      </c>
      <c r="S13" s="660"/>
      <c r="T13" s="660"/>
      <c r="U13" s="660"/>
      <c r="V13" s="660"/>
      <c r="W13" s="660"/>
      <c r="X13" s="660"/>
      <c r="Y13" s="661"/>
      <c r="Z13" s="662">
        <v>0.2</v>
      </c>
      <c r="AA13" s="662"/>
      <c r="AB13" s="662"/>
      <c r="AC13" s="662"/>
      <c r="AD13" s="663">
        <v>11075</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1360332</v>
      </c>
      <c r="BH13" s="660"/>
      <c r="BI13" s="660"/>
      <c r="BJ13" s="660"/>
      <c r="BK13" s="660"/>
      <c r="BL13" s="660"/>
      <c r="BM13" s="660"/>
      <c r="BN13" s="661"/>
      <c r="BO13" s="662">
        <v>42.4</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671120</v>
      </c>
      <c r="CS13" s="660"/>
      <c r="CT13" s="660"/>
      <c r="CU13" s="660"/>
      <c r="CV13" s="660"/>
      <c r="CW13" s="660"/>
      <c r="CX13" s="660"/>
      <c r="CY13" s="661"/>
      <c r="CZ13" s="662">
        <v>15.3</v>
      </c>
      <c r="DA13" s="662"/>
      <c r="DB13" s="662"/>
      <c r="DC13" s="662"/>
      <c r="DD13" s="668">
        <v>174864</v>
      </c>
      <c r="DE13" s="660"/>
      <c r="DF13" s="660"/>
      <c r="DG13" s="660"/>
      <c r="DH13" s="660"/>
      <c r="DI13" s="660"/>
      <c r="DJ13" s="660"/>
      <c r="DK13" s="660"/>
      <c r="DL13" s="660"/>
      <c r="DM13" s="660"/>
      <c r="DN13" s="660"/>
      <c r="DO13" s="660"/>
      <c r="DP13" s="661"/>
      <c r="DQ13" s="668">
        <v>650205</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223</v>
      </c>
      <c r="S14" s="660"/>
      <c r="T14" s="660"/>
      <c r="U14" s="660"/>
      <c r="V14" s="660"/>
      <c r="W14" s="660"/>
      <c r="X14" s="660"/>
      <c r="Y14" s="661"/>
      <c r="Z14" s="662" t="s">
        <v>124</v>
      </c>
      <c r="AA14" s="662"/>
      <c r="AB14" s="662"/>
      <c r="AC14" s="662"/>
      <c r="AD14" s="663" t="s">
        <v>223</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17817</v>
      </c>
      <c r="BH14" s="660"/>
      <c r="BI14" s="660"/>
      <c r="BJ14" s="660"/>
      <c r="BK14" s="660"/>
      <c r="BL14" s="660"/>
      <c r="BM14" s="660"/>
      <c r="BN14" s="661"/>
      <c r="BO14" s="662">
        <v>0.6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138014</v>
      </c>
      <c r="CS14" s="660"/>
      <c r="CT14" s="660"/>
      <c r="CU14" s="660"/>
      <c r="CV14" s="660"/>
      <c r="CW14" s="660"/>
      <c r="CX14" s="660"/>
      <c r="CY14" s="661"/>
      <c r="CZ14" s="662">
        <v>3.1</v>
      </c>
      <c r="DA14" s="662"/>
      <c r="DB14" s="662"/>
      <c r="DC14" s="662"/>
      <c r="DD14" s="668">
        <v>3542</v>
      </c>
      <c r="DE14" s="660"/>
      <c r="DF14" s="660"/>
      <c r="DG14" s="660"/>
      <c r="DH14" s="660"/>
      <c r="DI14" s="660"/>
      <c r="DJ14" s="660"/>
      <c r="DK14" s="660"/>
      <c r="DL14" s="660"/>
      <c r="DM14" s="660"/>
      <c r="DN14" s="660"/>
      <c r="DO14" s="660"/>
      <c r="DP14" s="661"/>
      <c r="DQ14" s="668">
        <v>134472</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6666</v>
      </c>
      <c r="S15" s="660"/>
      <c r="T15" s="660"/>
      <c r="U15" s="660"/>
      <c r="V15" s="660"/>
      <c r="W15" s="660"/>
      <c r="X15" s="660"/>
      <c r="Y15" s="661"/>
      <c r="Z15" s="662">
        <v>0.1</v>
      </c>
      <c r="AA15" s="662"/>
      <c r="AB15" s="662"/>
      <c r="AC15" s="662"/>
      <c r="AD15" s="663">
        <v>6666</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63320</v>
      </c>
      <c r="BH15" s="660"/>
      <c r="BI15" s="660"/>
      <c r="BJ15" s="660"/>
      <c r="BK15" s="660"/>
      <c r="BL15" s="660"/>
      <c r="BM15" s="660"/>
      <c r="BN15" s="661"/>
      <c r="BO15" s="662">
        <v>2</v>
      </c>
      <c r="BP15" s="662"/>
      <c r="BQ15" s="662"/>
      <c r="BR15" s="662"/>
      <c r="BS15" s="668" t="s">
        <v>223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403897</v>
      </c>
      <c r="CS15" s="660"/>
      <c r="CT15" s="660"/>
      <c r="CU15" s="660"/>
      <c r="CV15" s="660"/>
      <c r="CW15" s="660"/>
      <c r="CX15" s="660"/>
      <c r="CY15" s="661"/>
      <c r="CZ15" s="662">
        <v>9.1999999999999993</v>
      </c>
      <c r="DA15" s="662"/>
      <c r="DB15" s="662"/>
      <c r="DC15" s="662"/>
      <c r="DD15" s="668">
        <v>29320</v>
      </c>
      <c r="DE15" s="660"/>
      <c r="DF15" s="660"/>
      <c r="DG15" s="660"/>
      <c r="DH15" s="660"/>
      <c r="DI15" s="660"/>
      <c r="DJ15" s="660"/>
      <c r="DK15" s="660"/>
      <c r="DL15" s="660"/>
      <c r="DM15" s="660"/>
      <c r="DN15" s="660"/>
      <c r="DO15" s="660"/>
      <c r="DP15" s="661"/>
      <c r="DQ15" s="668">
        <v>350462</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124</v>
      </c>
      <c r="AA16" s="662"/>
      <c r="AB16" s="662"/>
      <c r="AC16" s="662"/>
      <c r="AD16" s="663" t="s">
        <v>223</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223</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223</v>
      </c>
      <c r="CS16" s="660"/>
      <c r="CT16" s="660"/>
      <c r="CU16" s="660"/>
      <c r="CV16" s="660"/>
      <c r="CW16" s="660"/>
      <c r="CX16" s="660"/>
      <c r="CY16" s="661"/>
      <c r="CZ16" s="662" t="s">
        <v>124</v>
      </c>
      <c r="DA16" s="662"/>
      <c r="DB16" s="662"/>
      <c r="DC16" s="662"/>
      <c r="DD16" s="668" t="s">
        <v>223</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1777</v>
      </c>
      <c r="S17" s="660"/>
      <c r="T17" s="660"/>
      <c r="U17" s="660"/>
      <c r="V17" s="660"/>
      <c r="W17" s="660"/>
      <c r="X17" s="660"/>
      <c r="Y17" s="661"/>
      <c r="Z17" s="662">
        <v>0</v>
      </c>
      <c r="AA17" s="662"/>
      <c r="AB17" s="662"/>
      <c r="AC17" s="662"/>
      <c r="AD17" s="663">
        <v>1777</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123389</v>
      </c>
      <c r="CS17" s="660"/>
      <c r="CT17" s="660"/>
      <c r="CU17" s="660"/>
      <c r="CV17" s="660"/>
      <c r="CW17" s="660"/>
      <c r="CX17" s="660"/>
      <c r="CY17" s="661"/>
      <c r="CZ17" s="662">
        <v>2.8</v>
      </c>
      <c r="DA17" s="662"/>
      <c r="DB17" s="662"/>
      <c r="DC17" s="662"/>
      <c r="DD17" s="668" t="s">
        <v>124</v>
      </c>
      <c r="DE17" s="660"/>
      <c r="DF17" s="660"/>
      <c r="DG17" s="660"/>
      <c r="DH17" s="660"/>
      <c r="DI17" s="660"/>
      <c r="DJ17" s="660"/>
      <c r="DK17" s="660"/>
      <c r="DL17" s="660"/>
      <c r="DM17" s="660"/>
      <c r="DN17" s="660"/>
      <c r="DO17" s="660"/>
      <c r="DP17" s="661"/>
      <c r="DQ17" s="668">
        <v>123389</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15</v>
      </c>
      <c r="S18" s="660"/>
      <c r="T18" s="660"/>
      <c r="U18" s="660"/>
      <c r="V18" s="660"/>
      <c r="W18" s="660"/>
      <c r="X18" s="660"/>
      <c r="Y18" s="661"/>
      <c r="Z18" s="662">
        <v>0</v>
      </c>
      <c r="AA18" s="662"/>
      <c r="AB18" s="662"/>
      <c r="AC18" s="662"/>
      <c r="AD18" s="663" t="s">
        <v>124</v>
      </c>
      <c r="AE18" s="663"/>
      <c r="AF18" s="663"/>
      <c r="AG18" s="663"/>
      <c r="AH18" s="663"/>
      <c r="AI18" s="663"/>
      <c r="AJ18" s="663"/>
      <c r="AK18" s="663"/>
      <c r="AL18" s="664" t="s">
        <v>223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223</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223</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t="s">
        <v>223</v>
      </c>
      <c r="S19" s="660"/>
      <c r="T19" s="660"/>
      <c r="U19" s="660"/>
      <c r="V19" s="660"/>
      <c r="W19" s="660"/>
      <c r="X19" s="660"/>
      <c r="Y19" s="661"/>
      <c r="Z19" s="662" t="s">
        <v>223</v>
      </c>
      <c r="AA19" s="662"/>
      <c r="AB19" s="662"/>
      <c r="AC19" s="662"/>
      <c r="AD19" s="663" t="s">
        <v>223</v>
      </c>
      <c r="AE19" s="663"/>
      <c r="AF19" s="663"/>
      <c r="AG19" s="663"/>
      <c r="AH19" s="663"/>
      <c r="AI19" s="663"/>
      <c r="AJ19" s="663"/>
      <c r="AK19" s="663"/>
      <c r="AL19" s="664" t="s">
        <v>223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108281</v>
      </c>
      <c r="BH19" s="660"/>
      <c r="BI19" s="660"/>
      <c r="BJ19" s="660"/>
      <c r="BK19" s="660"/>
      <c r="BL19" s="660"/>
      <c r="BM19" s="660"/>
      <c r="BN19" s="661"/>
      <c r="BO19" s="662">
        <v>3.4</v>
      </c>
      <c r="BP19" s="662"/>
      <c r="BQ19" s="662"/>
      <c r="BR19" s="662"/>
      <c r="BS19" s="668" t="s">
        <v>223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223</v>
      </c>
      <c r="DA19" s="662"/>
      <c r="DB19" s="662"/>
      <c r="DC19" s="662"/>
      <c r="DD19" s="668" t="s">
        <v>124</v>
      </c>
      <c r="DE19" s="660"/>
      <c r="DF19" s="660"/>
      <c r="DG19" s="660"/>
      <c r="DH19" s="660"/>
      <c r="DI19" s="660"/>
      <c r="DJ19" s="660"/>
      <c r="DK19" s="660"/>
      <c r="DL19" s="660"/>
      <c r="DM19" s="660"/>
      <c r="DN19" s="660"/>
      <c r="DO19" s="660"/>
      <c r="DP19" s="661"/>
      <c r="DQ19" s="668" t="s">
        <v>223</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15</v>
      </c>
      <c r="S20" s="660"/>
      <c r="T20" s="660"/>
      <c r="U20" s="660"/>
      <c r="V20" s="660"/>
      <c r="W20" s="660"/>
      <c r="X20" s="660"/>
      <c r="Y20" s="661"/>
      <c r="Z20" s="662">
        <v>0</v>
      </c>
      <c r="AA20" s="662"/>
      <c r="AB20" s="662"/>
      <c r="AC20" s="662"/>
      <c r="AD20" s="663" t="s">
        <v>223</v>
      </c>
      <c r="AE20" s="663"/>
      <c r="AF20" s="663"/>
      <c r="AG20" s="663"/>
      <c r="AH20" s="663"/>
      <c r="AI20" s="663"/>
      <c r="AJ20" s="663"/>
      <c r="AK20" s="663"/>
      <c r="AL20" s="664" t="s">
        <v>124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108281</v>
      </c>
      <c r="BH20" s="660"/>
      <c r="BI20" s="660"/>
      <c r="BJ20" s="660"/>
      <c r="BK20" s="660"/>
      <c r="BL20" s="660"/>
      <c r="BM20" s="660"/>
      <c r="BN20" s="661"/>
      <c r="BO20" s="662">
        <v>3.4</v>
      </c>
      <c r="BP20" s="662"/>
      <c r="BQ20" s="662"/>
      <c r="BR20" s="662"/>
      <c r="BS20" s="668" t="s">
        <v>223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4384569</v>
      </c>
      <c r="CS20" s="660"/>
      <c r="CT20" s="660"/>
      <c r="CU20" s="660"/>
      <c r="CV20" s="660"/>
      <c r="CW20" s="660"/>
      <c r="CX20" s="660"/>
      <c r="CY20" s="661"/>
      <c r="CZ20" s="662">
        <v>100</v>
      </c>
      <c r="DA20" s="662"/>
      <c r="DB20" s="662"/>
      <c r="DC20" s="662"/>
      <c r="DD20" s="668">
        <v>511158</v>
      </c>
      <c r="DE20" s="660"/>
      <c r="DF20" s="660"/>
      <c r="DG20" s="660"/>
      <c r="DH20" s="660"/>
      <c r="DI20" s="660"/>
      <c r="DJ20" s="660"/>
      <c r="DK20" s="660"/>
      <c r="DL20" s="660"/>
      <c r="DM20" s="660"/>
      <c r="DN20" s="660"/>
      <c r="DO20" s="660"/>
      <c r="DP20" s="661"/>
      <c r="DQ20" s="668">
        <v>3471875</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108281</v>
      </c>
      <c r="BH21" s="660"/>
      <c r="BI21" s="660"/>
      <c r="BJ21" s="660"/>
      <c r="BK21" s="660"/>
      <c r="BL21" s="660"/>
      <c r="BM21" s="660"/>
      <c r="BN21" s="661"/>
      <c r="BO21" s="662">
        <v>3.4</v>
      </c>
      <c r="BP21" s="662"/>
      <c r="BQ21" s="662"/>
      <c r="BR21" s="662"/>
      <c r="BS21" s="668" t="s">
        <v>223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3366861</v>
      </c>
      <c r="S22" s="660"/>
      <c r="T22" s="660"/>
      <c r="U22" s="660"/>
      <c r="V22" s="660"/>
      <c r="W22" s="660"/>
      <c r="X22" s="660"/>
      <c r="Y22" s="661"/>
      <c r="Z22" s="662">
        <v>64.2</v>
      </c>
      <c r="AA22" s="662"/>
      <c r="AB22" s="662"/>
      <c r="AC22" s="662"/>
      <c r="AD22" s="663">
        <v>3366846</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v>916</v>
      </c>
      <c r="S23" s="660"/>
      <c r="T23" s="660"/>
      <c r="U23" s="660"/>
      <c r="V23" s="660"/>
      <c r="W23" s="660"/>
      <c r="X23" s="660"/>
      <c r="Y23" s="661"/>
      <c r="Z23" s="662">
        <v>0</v>
      </c>
      <c r="AA23" s="662"/>
      <c r="AB23" s="662"/>
      <c r="AC23" s="662"/>
      <c r="AD23" s="663">
        <v>916</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14740</v>
      </c>
      <c r="S24" s="660"/>
      <c r="T24" s="660"/>
      <c r="U24" s="660"/>
      <c r="V24" s="660"/>
      <c r="W24" s="660"/>
      <c r="X24" s="660"/>
      <c r="Y24" s="661"/>
      <c r="Z24" s="662">
        <v>0.3</v>
      </c>
      <c r="AA24" s="662"/>
      <c r="AB24" s="662"/>
      <c r="AC24" s="662"/>
      <c r="AD24" s="663" t="s">
        <v>124</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1163055</v>
      </c>
      <c r="CS24" s="649"/>
      <c r="CT24" s="649"/>
      <c r="CU24" s="649"/>
      <c r="CV24" s="649"/>
      <c r="CW24" s="649"/>
      <c r="CX24" s="649"/>
      <c r="CY24" s="650"/>
      <c r="CZ24" s="653">
        <v>26.5</v>
      </c>
      <c r="DA24" s="654"/>
      <c r="DB24" s="654"/>
      <c r="DC24" s="673"/>
      <c r="DD24" s="692">
        <v>903460</v>
      </c>
      <c r="DE24" s="649"/>
      <c r="DF24" s="649"/>
      <c r="DG24" s="649"/>
      <c r="DH24" s="649"/>
      <c r="DI24" s="649"/>
      <c r="DJ24" s="649"/>
      <c r="DK24" s="650"/>
      <c r="DL24" s="692">
        <v>853386</v>
      </c>
      <c r="DM24" s="649"/>
      <c r="DN24" s="649"/>
      <c r="DO24" s="649"/>
      <c r="DP24" s="649"/>
      <c r="DQ24" s="649"/>
      <c r="DR24" s="649"/>
      <c r="DS24" s="649"/>
      <c r="DT24" s="649"/>
      <c r="DU24" s="649"/>
      <c r="DV24" s="650"/>
      <c r="DW24" s="653">
        <v>25.3</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55717</v>
      </c>
      <c r="S25" s="660"/>
      <c r="T25" s="660"/>
      <c r="U25" s="660"/>
      <c r="V25" s="660"/>
      <c r="W25" s="660"/>
      <c r="X25" s="660"/>
      <c r="Y25" s="661"/>
      <c r="Z25" s="662">
        <v>1.1000000000000001</v>
      </c>
      <c r="AA25" s="662"/>
      <c r="AB25" s="662"/>
      <c r="AC25" s="662"/>
      <c r="AD25" s="663">
        <v>53</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223</v>
      </c>
      <c r="BP25" s="662"/>
      <c r="BQ25" s="662"/>
      <c r="BR25" s="662"/>
      <c r="BS25" s="668" t="s">
        <v>223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717034</v>
      </c>
      <c r="CS25" s="695"/>
      <c r="CT25" s="695"/>
      <c r="CU25" s="695"/>
      <c r="CV25" s="695"/>
      <c r="CW25" s="695"/>
      <c r="CX25" s="695"/>
      <c r="CY25" s="696"/>
      <c r="CZ25" s="664">
        <v>16.399999999999999</v>
      </c>
      <c r="DA25" s="693"/>
      <c r="DB25" s="693"/>
      <c r="DC25" s="697"/>
      <c r="DD25" s="668">
        <v>643150</v>
      </c>
      <c r="DE25" s="695"/>
      <c r="DF25" s="695"/>
      <c r="DG25" s="695"/>
      <c r="DH25" s="695"/>
      <c r="DI25" s="695"/>
      <c r="DJ25" s="695"/>
      <c r="DK25" s="696"/>
      <c r="DL25" s="668">
        <v>639652</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25939</v>
      </c>
      <c r="S26" s="660"/>
      <c r="T26" s="660"/>
      <c r="U26" s="660"/>
      <c r="V26" s="660"/>
      <c r="W26" s="660"/>
      <c r="X26" s="660"/>
      <c r="Y26" s="661"/>
      <c r="Z26" s="662">
        <v>0.5</v>
      </c>
      <c r="AA26" s="662"/>
      <c r="AB26" s="662"/>
      <c r="AC26" s="662"/>
      <c r="AD26" s="663" t="s">
        <v>223</v>
      </c>
      <c r="AE26" s="663"/>
      <c r="AF26" s="663"/>
      <c r="AG26" s="663"/>
      <c r="AH26" s="663"/>
      <c r="AI26" s="663"/>
      <c r="AJ26" s="663"/>
      <c r="AK26" s="663"/>
      <c r="AL26" s="664" t="s">
        <v>223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223</v>
      </c>
      <c r="BP26" s="662"/>
      <c r="BQ26" s="662"/>
      <c r="BR26" s="662"/>
      <c r="BS26" s="668" t="s">
        <v>124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469542</v>
      </c>
      <c r="CS26" s="660"/>
      <c r="CT26" s="660"/>
      <c r="CU26" s="660"/>
      <c r="CV26" s="660"/>
      <c r="CW26" s="660"/>
      <c r="CX26" s="660"/>
      <c r="CY26" s="661"/>
      <c r="CZ26" s="664">
        <v>10.7</v>
      </c>
      <c r="DA26" s="693"/>
      <c r="DB26" s="693"/>
      <c r="DC26" s="697"/>
      <c r="DD26" s="668">
        <v>397836</v>
      </c>
      <c r="DE26" s="660"/>
      <c r="DF26" s="660"/>
      <c r="DG26" s="660"/>
      <c r="DH26" s="660"/>
      <c r="DI26" s="660"/>
      <c r="DJ26" s="660"/>
      <c r="DK26" s="661"/>
      <c r="DL26" s="668" t="s">
        <v>223</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2">
      <c r="B27" s="656" t="s">
        <v>293</v>
      </c>
      <c r="C27" s="657"/>
      <c r="D27" s="657"/>
      <c r="E27" s="657"/>
      <c r="F27" s="657"/>
      <c r="G27" s="657"/>
      <c r="H27" s="657"/>
      <c r="I27" s="657"/>
      <c r="J27" s="657"/>
      <c r="K27" s="657"/>
      <c r="L27" s="657"/>
      <c r="M27" s="657"/>
      <c r="N27" s="657"/>
      <c r="O27" s="657"/>
      <c r="P27" s="657"/>
      <c r="Q27" s="658"/>
      <c r="R27" s="659">
        <v>439023</v>
      </c>
      <c r="S27" s="660"/>
      <c r="T27" s="660"/>
      <c r="U27" s="660"/>
      <c r="V27" s="660"/>
      <c r="W27" s="660"/>
      <c r="X27" s="660"/>
      <c r="Y27" s="661"/>
      <c r="Z27" s="662">
        <v>8.4</v>
      </c>
      <c r="AA27" s="662"/>
      <c r="AB27" s="662"/>
      <c r="AC27" s="662"/>
      <c r="AD27" s="663" t="s">
        <v>223</v>
      </c>
      <c r="AE27" s="663"/>
      <c r="AF27" s="663"/>
      <c r="AG27" s="663"/>
      <c r="AH27" s="663"/>
      <c r="AI27" s="663"/>
      <c r="AJ27" s="663"/>
      <c r="AK27" s="663"/>
      <c r="AL27" s="664" t="s">
        <v>223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3207848</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322632</v>
      </c>
      <c r="CS27" s="695"/>
      <c r="CT27" s="695"/>
      <c r="CU27" s="695"/>
      <c r="CV27" s="695"/>
      <c r="CW27" s="695"/>
      <c r="CX27" s="695"/>
      <c r="CY27" s="696"/>
      <c r="CZ27" s="664">
        <v>7.4</v>
      </c>
      <c r="DA27" s="693"/>
      <c r="DB27" s="693"/>
      <c r="DC27" s="697"/>
      <c r="DD27" s="668">
        <v>136921</v>
      </c>
      <c r="DE27" s="695"/>
      <c r="DF27" s="695"/>
      <c r="DG27" s="695"/>
      <c r="DH27" s="695"/>
      <c r="DI27" s="695"/>
      <c r="DJ27" s="695"/>
      <c r="DK27" s="696"/>
      <c r="DL27" s="668">
        <v>90345</v>
      </c>
      <c r="DM27" s="695"/>
      <c r="DN27" s="695"/>
      <c r="DO27" s="695"/>
      <c r="DP27" s="695"/>
      <c r="DQ27" s="695"/>
      <c r="DR27" s="695"/>
      <c r="DS27" s="695"/>
      <c r="DT27" s="695"/>
      <c r="DU27" s="695"/>
      <c r="DV27" s="696"/>
      <c r="DW27" s="664">
        <v>2.7</v>
      </c>
      <c r="DX27" s="693"/>
      <c r="DY27" s="693"/>
      <c r="DZ27" s="693"/>
      <c r="EA27" s="693"/>
      <c r="EB27" s="693"/>
      <c r="EC27" s="694"/>
    </row>
    <row r="28" spans="2:133" ht="11.25" customHeight="1" x14ac:dyDescent="0.2">
      <c r="B28" s="701" t="s">
        <v>296</v>
      </c>
      <c r="C28" s="702"/>
      <c r="D28" s="702"/>
      <c r="E28" s="702"/>
      <c r="F28" s="702"/>
      <c r="G28" s="702"/>
      <c r="H28" s="702"/>
      <c r="I28" s="702"/>
      <c r="J28" s="702"/>
      <c r="K28" s="702"/>
      <c r="L28" s="702"/>
      <c r="M28" s="702"/>
      <c r="N28" s="702"/>
      <c r="O28" s="702"/>
      <c r="P28" s="702"/>
      <c r="Q28" s="703"/>
      <c r="R28" s="659">
        <v>8872</v>
      </c>
      <c r="S28" s="660"/>
      <c r="T28" s="660"/>
      <c r="U28" s="660"/>
      <c r="V28" s="660"/>
      <c r="W28" s="660"/>
      <c r="X28" s="660"/>
      <c r="Y28" s="661"/>
      <c r="Z28" s="662">
        <v>0.2</v>
      </c>
      <c r="AA28" s="662"/>
      <c r="AB28" s="662"/>
      <c r="AC28" s="662"/>
      <c r="AD28" s="663">
        <v>8872</v>
      </c>
      <c r="AE28" s="663"/>
      <c r="AF28" s="663"/>
      <c r="AG28" s="663"/>
      <c r="AH28" s="663"/>
      <c r="AI28" s="663"/>
      <c r="AJ28" s="663"/>
      <c r="AK28" s="663"/>
      <c r="AL28" s="664">
        <v>0.3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123389</v>
      </c>
      <c r="CS28" s="660"/>
      <c r="CT28" s="660"/>
      <c r="CU28" s="660"/>
      <c r="CV28" s="660"/>
      <c r="CW28" s="660"/>
      <c r="CX28" s="660"/>
      <c r="CY28" s="661"/>
      <c r="CZ28" s="664">
        <v>2.8</v>
      </c>
      <c r="DA28" s="693"/>
      <c r="DB28" s="693"/>
      <c r="DC28" s="697"/>
      <c r="DD28" s="668">
        <v>123389</v>
      </c>
      <c r="DE28" s="660"/>
      <c r="DF28" s="660"/>
      <c r="DG28" s="660"/>
      <c r="DH28" s="660"/>
      <c r="DI28" s="660"/>
      <c r="DJ28" s="660"/>
      <c r="DK28" s="661"/>
      <c r="DL28" s="668">
        <v>123389</v>
      </c>
      <c r="DM28" s="660"/>
      <c r="DN28" s="660"/>
      <c r="DO28" s="660"/>
      <c r="DP28" s="660"/>
      <c r="DQ28" s="660"/>
      <c r="DR28" s="660"/>
      <c r="DS28" s="660"/>
      <c r="DT28" s="660"/>
      <c r="DU28" s="660"/>
      <c r="DV28" s="661"/>
      <c r="DW28" s="664">
        <v>3.7</v>
      </c>
      <c r="DX28" s="693"/>
      <c r="DY28" s="693"/>
      <c r="DZ28" s="693"/>
      <c r="EA28" s="693"/>
      <c r="EB28" s="693"/>
      <c r="EC28" s="694"/>
    </row>
    <row r="29" spans="2:133" ht="11.25" customHeight="1" x14ac:dyDescent="0.2">
      <c r="B29" s="656" t="s">
        <v>298</v>
      </c>
      <c r="C29" s="657"/>
      <c r="D29" s="657"/>
      <c r="E29" s="657"/>
      <c r="F29" s="657"/>
      <c r="G29" s="657"/>
      <c r="H29" s="657"/>
      <c r="I29" s="657"/>
      <c r="J29" s="657"/>
      <c r="K29" s="657"/>
      <c r="L29" s="657"/>
      <c r="M29" s="657"/>
      <c r="N29" s="657"/>
      <c r="O29" s="657"/>
      <c r="P29" s="657"/>
      <c r="Q29" s="658"/>
      <c r="R29" s="659">
        <v>135171</v>
      </c>
      <c r="S29" s="660"/>
      <c r="T29" s="660"/>
      <c r="U29" s="660"/>
      <c r="V29" s="660"/>
      <c r="W29" s="660"/>
      <c r="X29" s="660"/>
      <c r="Y29" s="661"/>
      <c r="Z29" s="662">
        <v>2.6</v>
      </c>
      <c r="AA29" s="662"/>
      <c r="AB29" s="662"/>
      <c r="AC29" s="662"/>
      <c r="AD29" s="663" t="s">
        <v>124</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123389</v>
      </c>
      <c r="CS29" s="695"/>
      <c r="CT29" s="695"/>
      <c r="CU29" s="695"/>
      <c r="CV29" s="695"/>
      <c r="CW29" s="695"/>
      <c r="CX29" s="695"/>
      <c r="CY29" s="696"/>
      <c r="CZ29" s="664">
        <v>2.8</v>
      </c>
      <c r="DA29" s="693"/>
      <c r="DB29" s="693"/>
      <c r="DC29" s="697"/>
      <c r="DD29" s="668">
        <v>123389</v>
      </c>
      <c r="DE29" s="695"/>
      <c r="DF29" s="695"/>
      <c r="DG29" s="695"/>
      <c r="DH29" s="695"/>
      <c r="DI29" s="695"/>
      <c r="DJ29" s="695"/>
      <c r="DK29" s="696"/>
      <c r="DL29" s="668">
        <v>123389</v>
      </c>
      <c r="DM29" s="695"/>
      <c r="DN29" s="695"/>
      <c r="DO29" s="695"/>
      <c r="DP29" s="695"/>
      <c r="DQ29" s="695"/>
      <c r="DR29" s="695"/>
      <c r="DS29" s="695"/>
      <c r="DT29" s="695"/>
      <c r="DU29" s="695"/>
      <c r="DV29" s="696"/>
      <c r="DW29" s="664">
        <v>3.7</v>
      </c>
      <c r="DX29" s="693"/>
      <c r="DY29" s="693"/>
      <c r="DZ29" s="693"/>
      <c r="EA29" s="693"/>
      <c r="EB29" s="693"/>
      <c r="EC29" s="694"/>
    </row>
    <row r="30" spans="2:133" ht="11.25" customHeight="1" x14ac:dyDescent="0.2">
      <c r="B30" s="656" t="s">
        <v>302</v>
      </c>
      <c r="C30" s="657"/>
      <c r="D30" s="657"/>
      <c r="E30" s="657"/>
      <c r="F30" s="657"/>
      <c r="G30" s="657"/>
      <c r="H30" s="657"/>
      <c r="I30" s="657"/>
      <c r="J30" s="657"/>
      <c r="K30" s="657"/>
      <c r="L30" s="657"/>
      <c r="M30" s="657"/>
      <c r="N30" s="657"/>
      <c r="O30" s="657"/>
      <c r="P30" s="657"/>
      <c r="Q30" s="658"/>
      <c r="R30" s="659">
        <v>6495</v>
      </c>
      <c r="S30" s="660"/>
      <c r="T30" s="660"/>
      <c r="U30" s="660"/>
      <c r="V30" s="660"/>
      <c r="W30" s="660"/>
      <c r="X30" s="660"/>
      <c r="Y30" s="661"/>
      <c r="Z30" s="662">
        <v>0.1</v>
      </c>
      <c r="AA30" s="662"/>
      <c r="AB30" s="662"/>
      <c r="AC30" s="662"/>
      <c r="AD30" s="663" t="s">
        <v>223</v>
      </c>
      <c r="AE30" s="663"/>
      <c r="AF30" s="663"/>
      <c r="AG30" s="663"/>
      <c r="AH30" s="663"/>
      <c r="AI30" s="663"/>
      <c r="AJ30" s="663"/>
      <c r="AK30" s="663"/>
      <c r="AL30" s="664" t="s">
        <v>223</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98.9</v>
      </c>
      <c r="BH30" s="720"/>
      <c r="BI30" s="720"/>
      <c r="BJ30" s="720"/>
      <c r="BK30" s="720"/>
      <c r="BL30" s="720"/>
      <c r="BM30" s="654">
        <v>95</v>
      </c>
      <c r="BN30" s="720"/>
      <c r="BO30" s="720"/>
      <c r="BP30" s="720"/>
      <c r="BQ30" s="721"/>
      <c r="BR30" s="719">
        <v>98.5</v>
      </c>
      <c r="BS30" s="720"/>
      <c r="BT30" s="720"/>
      <c r="BU30" s="720"/>
      <c r="BV30" s="720"/>
      <c r="BW30" s="720"/>
      <c r="BX30" s="654">
        <v>94.1</v>
      </c>
      <c r="BY30" s="720"/>
      <c r="BZ30" s="720"/>
      <c r="CA30" s="720"/>
      <c r="CB30" s="721"/>
      <c r="CD30" s="724"/>
      <c r="CE30" s="725"/>
      <c r="CF30" s="674" t="s">
        <v>305</v>
      </c>
      <c r="CG30" s="675"/>
      <c r="CH30" s="675"/>
      <c r="CI30" s="675"/>
      <c r="CJ30" s="675"/>
      <c r="CK30" s="675"/>
      <c r="CL30" s="675"/>
      <c r="CM30" s="675"/>
      <c r="CN30" s="675"/>
      <c r="CO30" s="675"/>
      <c r="CP30" s="675"/>
      <c r="CQ30" s="676"/>
      <c r="CR30" s="659">
        <v>119172</v>
      </c>
      <c r="CS30" s="660"/>
      <c r="CT30" s="660"/>
      <c r="CU30" s="660"/>
      <c r="CV30" s="660"/>
      <c r="CW30" s="660"/>
      <c r="CX30" s="660"/>
      <c r="CY30" s="661"/>
      <c r="CZ30" s="664">
        <v>2.7</v>
      </c>
      <c r="DA30" s="693"/>
      <c r="DB30" s="693"/>
      <c r="DC30" s="697"/>
      <c r="DD30" s="668">
        <v>119172</v>
      </c>
      <c r="DE30" s="660"/>
      <c r="DF30" s="660"/>
      <c r="DG30" s="660"/>
      <c r="DH30" s="660"/>
      <c r="DI30" s="660"/>
      <c r="DJ30" s="660"/>
      <c r="DK30" s="661"/>
      <c r="DL30" s="668">
        <v>119172</v>
      </c>
      <c r="DM30" s="660"/>
      <c r="DN30" s="660"/>
      <c r="DO30" s="660"/>
      <c r="DP30" s="660"/>
      <c r="DQ30" s="660"/>
      <c r="DR30" s="660"/>
      <c r="DS30" s="660"/>
      <c r="DT30" s="660"/>
      <c r="DU30" s="660"/>
      <c r="DV30" s="661"/>
      <c r="DW30" s="664">
        <v>3.5</v>
      </c>
      <c r="DX30" s="693"/>
      <c r="DY30" s="693"/>
      <c r="DZ30" s="693"/>
      <c r="EA30" s="693"/>
      <c r="EB30" s="693"/>
      <c r="EC30" s="694"/>
    </row>
    <row r="31" spans="2:133" ht="11.25" customHeight="1" x14ac:dyDescent="0.2">
      <c r="B31" s="656" t="s">
        <v>306</v>
      </c>
      <c r="C31" s="657"/>
      <c r="D31" s="657"/>
      <c r="E31" s="657"/>
      <c r="F31" s="657"/>
      <c r="G31" s="657"/>
      <c r="H31" s="657"/>
      <c r="I31" s="657"/>
      <c r="J31" s="657"/>
      <c r="K31" s="657"/>
      <c r="L31" s="657"/>
      <c r="M31" s="657"/>
      <c r="N31" s="657"/>
      <c r="O31" s="657"/>
      <c r="P31" s="657"/>
      <c r="Q31" s="658"/>
      <c r="R31" s="659">
        <v>219223</v>
      </c>
      <c r="S31" s="660"/>
      <c r="T31" s="660"/>
      <c r="U31" s="660"/>
      <c r="V31" s="660"/>
      <c r="W31" s="660"/>
      <c r="X31" s="660"/>
      <c r="Y31" s="661"/>
      <c r="Z31" s="662">
        <v>4.2</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99.7</v>
      </c>
      <c r="BH31" s="695"/>
      <c r="BI31" s="695"/>
      <c r="BJ31" s="695"/>
      <c r="BK31" s="695"/>
      <c r="BL31" s="695"/>
      <c r="BM31" s="665">
        <v>98.4</v>
      </c>
      <c r="BN31" s="717"/>
      <c r="BO31" s="717"/>
      <c r="BP31" s="717"/>
      <c r="BQ31" s="718"/>
      <c r="BR31" s="716">
        <v>99.3</v>
      </c>
      <c r="BS31" s="695"/>
      <c r="BT31" s="695"/>
      <c r="BU31" s="695"/>
      <c r="BV31" s="695"/>
      <c r="BW31" s="695"/>
      <c r="BX31" s="665">
        <v>97.2</v>
      </c>
      <c r="BY31" s="717"/>
      <c r="BZ31" s="717"/>
      <c r="CA31" s="717"/>
      <c r="CB31" s="718"/>
      <c r="CD31" s="724"/>
      <c r="CE31" s="725"/>
      <c r="CF31" s="674" t="s">
        <v>309</v>
      </c>
      <c r="CG31" s="675"/>
      <c r="CH31" s="675"/>
      <c r="CI31" s="675"/>
      <c r="CJ31" s="675"/>
      <c r="CK31" s="675"/>
      <c r="CL31" s="675"/>
      <c r="CM31" s="675"/>
      <c r="CN31" s="675"/>
      <c r="CO31" s="675"/>
      <c r="CP31" s="675"/>
      <c r="CQ31" s="676"/>
      <c r="CR31" s="659">
        <v>4217</v>
      </c>
      <c r="CS31" s="695"/>
      <c r="CT31" s="695"/>
      <c r="CU31" s="695"/>
      <c r="CV31" s="695"/>
      <c r="CW31" s="695"/>
      <c r="CX31" s="695"/>
      <c r="CY31" s="696"/>
      <c r="CZ31" s="664">
        <v>0.1</v>
      </c>
      <c r="DA31" s="693"/>
      <c r="DB31" s="693"/>
      <c r="DC31" s="697"/>
      <c r="DD31" s="668">
        <v>4217</v>
      </c>
      <c r="DE31" s="695"/>
      <c r="DF31" s="695"/>
      <c r="DG31" s="695"/>
      <c r="DH31" s="695"/>
      <c r="DI31" s="695"/>
      <c r="DJ31" s="695"/>
      <c r="DK31" s="696"/>
      <c r="DL31" s="668">
        <v>4217</v>
      </c>
      <c r="DM31" s="695"/>
      <c r="DN31" s="695"/>
      <c r="DO31" s="695"/>
      <c r="DP31" s="695"/>
      <c r="DQ31" s="695"/>
      <c r="DR31" s="695"/>
      <c r="DS31" s="695"/>
      <c r="DT31" s="695"/>
      <c r="DU31" s="695"/>
      <c r="DV31" s="696"/>
      <c r="DW31" s="664">
        <v>0.1</v>
      </c>
      <c r="DX31" s="693"/>
      <c r="DY31" s="693"/>
      <c r="DZ31" s="693"/>
      <c r="EA31" s="693"/>
      <c r="EB31" s="693"/>
      <c r="EC31" s="694"/>
    </row>
    <row r="32" spans="2:133" ht="11.25" customHeight="1" x14ac:dyDescent="0.2">
      <c r="B32" s="656" t="s">
        <v>310</v>
      </c>
      <c r="C32" s="657"/>
      <c r="D32" s="657"/>
      <c r="E32" s="657"/>
      <c r="F32" s="657"/>
      <c r="G32" s="657"/>
      <c r="H32" s="657"/>
      <c r="I32" s="657"/>
      <c r="J32" s="657"/>
      <c r="K32" s="657"/>
      <c r="L32" s="657"/>
      <c r="M32" s="657"/>
      <c r="N32" s="657"/>
      <c r="O32" s="657"/>
      <c r="P32" s="657"/>
      <c r="Q32" s="658"/>
      <c r="R32" s="659">
        <v>444426</v>
      </c>
      <c r="S32" s="660"/>
      <c r="T32" s="660"/>
      <c r="U32" s="660"/>
      <c r="V32" s="660"/>
      <c r="W32" s="660"/>
      <c r="X32" s="660"/>
      <c r="Y32" s="661"/>
      <c r="Z32" s="662">
        <v>8.5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97.8</v>
      </c>
      <c r="BH32" s="729"/>
      <c r="BI32" s="729"/>
      <c r="BJ32" s="729"/>
      <c r="BK32" s="729"/>
      <c r="BL32" s="729"/>
      <c r="BM32" s="730">
        <v>90.7</v>
      </c>
      <c r="BN32" s="729"/>
      <c r="BO32" s="729"/>
      <c r="BP32" s="729"/>
      <c r="BQ32" s="731"/>
      <c r="BR32" s="728">
        <v>97.5</v>
      </c>
      <c r="BS32" s="729"/>
      <c r="BT32" s="729"/>
      <c r="BU32" s="729"/>
      <c r="BV32" s="729"/>
      <c r="BW32" s="729"/>
      <c r="BX32" s="730">
        <v>90.2</v>
      </c>
      <c r="BY32" s="729"/>
      <c r="BZ32" s="729"/>
      <c r="CA32" s="729"/>
      <c r="CB32" s="731"/>
      <c r="CD32" s="726"/>
      <c r="CE32" s="727"/>
      <c r="CF32" s="674" t="s">
        <v>312</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223</v>
      </c>
      <c r="DA32" s="693"/>
      <c r="DB32" s="693"/>
      <c r="DC32" s="697"/>
      <c r="DD32" s="668" t="s">
        <v>223</v>
      </c>
      <c r="DE32" s="660"/>
      <c r="DF32" s="660"/>
      <c r="DG32" s="660"/>
      <c r="DH32" s="660"/>
      <c r="DI32" s="660"/>
      <c r="DJ32" s="660"/>
      <c r="DK32" s="661"/>
      <c r="DL32" s="668" t="s">
        <v>223</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2">
      <c r="B33" s="656" t="s">
        <v>313</v>
      </c>
      <c r="C33" s="657"/>
      <c r="D33" s="657"/>
      <c r="E33" s="657"/>
      <c r="F33" s="657"/>
      <c r="G33" s="657"/>
      <c r="H33" s="657"/>
      <c r="I33" s="657"/>
      <c r="J33" s="657"/>
      <c r="K33" s="657"/>
      <c r="L33" s="657"/>
      <c r="M33" s="657"/>
      <c r="N33" s="657"/>
      <c r="O33" s="657"/>
      <c r="P33" s="657"/>
      <c r="Q33" s="658"/>
      <c r="R33" s="659">
        <v>399538</v>
      </c>
      <c r="S33" s="660"/>
      <c r="T33" s="660"/>
      <c r="U33" s="660"/>
      <c r="V33" s="660"/>
      <c r="W33" s="660"/>
      <c r="X33" s="660"/>
      <c r="Y33" s="661"/>
      <c r="Z33" s="662">
        <v>7.6</v>
      </c>
      <c r="AA33" s="662"/>
      <c r="AB33" s="662"/>
      <c r="AC33" s="662"/>
      <c r="AD33" s="663" t="s">
        <v>223</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2710356</v>
      </c>
      <c r="CS33" s="695"/>
      <c r="CT33" s="695"/>
      <c r="CU33" s="695"/>
      <c r="CV33" s="695"/>
      <c r="CW33" s="695"/>
      <c r="CX33" s="695"/>
      <c r="CY33" s="696"/>
      <c r="CZ33" s="664">
        <v>61.8</v>
      </c>
      <c r="DA33" s="693"/>
      <c r="DB33" s="693"/>
      <c r="DC33" s="697"/>
      <c r="DD33" s="668">
        <v>2277756</v>
      </c>
      <c r="DE33" s="695"/>
      <c r="DF33" s="695"/>
      <c r="DG33" s="695"/>
      <c r="DH33" s="695"/>
      <c r="DI33" s="695"/>
      <c r="DJ33" s="695"/>
      <c r="DK33" s="696"/>
      <c r="DL33" s="668">
        <v>1259007</v>
      </c>
      <c r="DM33" s="695"/>
      <c r="DN33" s="695"/>
      <c r="DO33" s="695"/>
      <c r="DP33" s="695"/>
      <c r="DQ33" s="695"/>
      <c r="DR33" s="695"/>
      <c r="DS33" s="695"/>
      <c r="DT33" s="695"/>
      <c r="DU33" s="695"/>
      <c r="DV33" s="696"/>
      <c r="DW33" s="664">
        <v>37.299999999999997</v>
      </c>
      <c r="DX33" s="693"/>
      <c r="DY33" s="693"/>
      <c r="DZ33" s="693"/>
      <c r="EA33" s="693"/>
      <c r="EB33" s="693"/>
      <c r="EC33" s="694"/>
    </row>
    <row r="34" spans="2:133" ht="11.25" customHeight="1" x14ac:dyDescent="0.2">
      <c r="B34" s="656" t="s">
        <v>315</v>
      </c>
      <c r="C34" s="657"/>
      <c r="D34" s="657"/>
      <c r="E34" s="657"/>
      <c r="F34" s="657"/>
      <c r="G34" s="657"/>
      <c r="H34" s="657"/>
      <c r="I34" s="657"/>
      <c r="J34" s="657"/>
      <c r="K34" s="657"/>
      <c r="L34" s="657"/>
      <c r="M34" s="657"/>
      <c r="N34" s="657"/>
      <c r="O34" s="657"/>
      <c r="P34" s="657"/>
      <c r="Q34" s="658"/>
      <c r="R34" s="659">
        <v>130042</v>
      </c>
      <c r="S34" s="660"/>
      <c r="T34" s="660"/>
      <c r="U34" s="660"/>
      <c r="V34" s="660"/>
      <c r="W34" s="660"/>
      <c r="X34" s="660"/>
      <c r="Y34" s="661"/>
      <c r="Z34" s="662">
        <v>2.5</v>
      </c>
      <c r="AA34" s="662"/>
      <c r="AB34" s="662"/>
      <c r="AC34" s="662"/>
      <c r="AD34" s="663">
        <v>149</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1174941</v>
      </c>
      <c r="CS34" s="660"/>
      <c r="CT34" s="660"/>
      <c r="CU34" s="660"/>
      <c r="CV34" s="660"/>
      <c r="CW34" s="660"/>
      <c r="CX34" s="660"/>
      <c r="CY34" s="661"/>
      <c r="CZ34" s="664">
        <v>26.8</v>
      </c>
      <c r="DA34" s="693"/>
      <c r="DB34" s="693"/>
      <c r="DC34" s="697"/>
      <c r="DD34" s="668">
        <v>901597</v>
      </c>
      <c r="DE34" s="660"/>
      <c r="DF34" s="660"/>
      <c r="DG34" s="660"/>
      <c r="DH34" s="660"/>
      <c r="DI34" s="660"/>
      <c r="DJ34" s="660"/>
      <c r="DK34" s="661"/>
      <c r="DL34" s="668">
        <v>727126</v>
      </c>
      <c r="DM34" s="660"/>
      <c r="DN34" s="660"/>
      <c r="DO34" s="660"/>
      <c r="DP34" s="660"/>
      <c r="DQ34" s="660"/>
      <c r="DR34" s="660"/>
      <c r="DS34" s="660"/>
      <c r="DT34" s="660"/>
      <c r="DU34" s="660"/>
      <c r="DV34" s="661"/>
      <c r="DW34" s="664">
        <v>21.5</v>
      </c>
      <c r="DX34" s="693"/>
      <c r="DY34" s="693"/>
      <c r="DZ34" s="693"/>
      <c r="EA34" s="693"/>
      <c r="EB34" s="693"/>
      <c r="EC34" s="694"/>
    </row>
    <row r="35" spans="2:133" ht="11.25" customHeight="1" x14ac:dyDescent="0.2">
      <c r="B35" s="656" t="s">
        <v>319</v>
      </c>
      <c r="C35" s="657"/>
      <c r="D35" s="657"/>
      <c r="E35" s="657"/>
      <c r="F35" s="657"/>
      <c r="G35" s="657"/>
      <c r="H35" s="657"/>
      <c r="I35" s="657"/>
      <c r="J35" s="657"/>
      <c r="K35" s="657"/>
      <c r="L35" s="657"/>
      <c r="M35" s="657"/>
      <c r="N35" s="657"/>
      <c r="O35" s="657"/>
      <c r="P35" s="657"/>
      <c r="Q35" s="658"/>
      <c r="R35" s="659" t="s">
        <v>124</v>
      </c>
      <c r="S35" s="660"/>
      <c r="T35" s="660"/>
      <c r="U35" s="660"/>
      <c r="V35" s="660"/>
      <c r="W35" s="660"/>
      <c r="X35" s="660"/>
      <c r="Y35" s="661"/>
      <c r="Z35" s="662" t="s">
        <v>223</v>
      </c>
      <c r="AA35" s="662"/>
      <c r="AB35" s="662"/>
      <c r="AC35" s="662"/>
      <c r="AD35" s="663" t="s">
        <v>124</v>
      </c>
      <c r="AE35" s="663"/>
      <c r="AF35" s="663"/>
      <c r="AG35" s="663"/>
      <c r="AH35" s="663"/>
      <c r="AI35" s="663"/>
      <c r="AJ35" s="663"/>
      <c r="AK35" s="663"/>
      <c r="AL35" s="664" t="s">
        <v>124</v>
      </c>
      <c r="AM35" s="665"/>
      <c r="AN35" s="665"/>
      <c r="AO35" s="666"/>
      <c r="AP35" s="214"/>
      <c r="AQ35" s="732" t="s">
        <v>320</v>
      </c>
      <c r="AR35" s="733"/>
      <c r="AS35" s="733"/>
      <c r="AT35" s="733"/>
      <c r="AU35" s="733"/>
      <c r="AV35" s="733"/>
      <c r="AW35" s="733"/>
      <c r="AX35" s="733"/>
      <c r="AY35" s="734"/>
      <c r="AZ35" s="648">
        <v>682825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15980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20248</v>
      </c>
      <c r="CS35" s="695"/>
      <c r="CT35" s="695"/>
      <c r="CU35" s="695"/>
      <c r="CV35" s="695"/>
      <c r="CW35" s="695"/>
      <c r="CX35" s="695"/>
      <c r="CY35" s="696"/>
      <c r="CZ35" s="664">
        <v>0.5</v>
      </c>
      <c r="DA35" s="693"/>
      <c r="DB35" s="693"/>
      <c r="DC35" s="697"/>
      <c r="DD35" s="668">
        <v>18100</v>
      </c>
      <c r="DE35" s="695"/>
      <c r="DF35" s="695"/>
      <c r="DG35" s="695"/>
      <c r="DH35" s="695"/>
      <c r="DI35" s="695"/>
      <c r="DJ35" s="695"/>
      <c r="DK35" s="696"/>
      <c r="DL35" s="668">
        <v>18100</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2">
      <c r="B36" s="656" t="s">
        <v>323</v>
      </c>
      <c r="C36" s="657"/>
      <c r="D36" s="657"/>
      <c r="E36" s="657"/>
      <c r="F36" s="657"/>
      <c r="G36" s="657"/>
      <c r="H36" s="657"/>
      <c r="I36" s="657"/>
      <c r="J36" s="657"/>
      <c r="K36" s="657"/>
      <c r="L36" s="657"/>
      <c r="M36" s="657"/>
      <c r="N36" s="657"/>
      <c r="O36" s="657"/>
      <c r="P36" s="657"/>
      <c r="Q36" s="658"/>
      <c r="R36" s="659" t="s">
        <v>223</v>
      </c>
      <c r="S36" s="660"/>
      <c r="T36" s="660"/>
      <c r="U36" s="660"/>
      <c r="V36" s="660"/>
      <c r="W36" s="660"/>
      <c r="X36" s="660"/>
      <c r="Y36" s="661"/>
      <c r="Z36" s="662" t="s">
        <v>223</v>
      </c>
      <c r="AA36" s="662"/>
      <c r="AB36" s="662"/>
      <c r="AC36" s="662"/>
      <c r="AD36" s="663" t="s">
        <v>223</v>
      </c>
      <c r="AE36" s="663"/>
      <c r="AF36" s="663"/>
      <c r="AG36" s="663"/>
      <c r="AH36" s="663"/>
      <c r="AI36" s="663"/>
      <c r="AJ36" s="663"/>
      <c r="AK36" s="663"/>
      <c r="AL36" s="664" t="s">
        <v>223</v>
      </c>
      <c r="AM36" s="665"/>
      <c r="AN36" s="665"/>
      <c r="AO36" s="666"/>
      <c r="AQ36" s="736" t="s">
        <v>324</v>
      </c>
      <c r="AR36" s="737"/>
      <c r="AS36" s="737"/>
      <c r="AT36" s="737"/>
      <c r="AU36" s="737"/>
      <c r="AV36" s="737"/>
      <c r="AW36" s="737"/>
      <c r="AX36" s="737"/>
      <c r="AY36" s="738"/>
      <c r="AZ36" s="659">
        <v>381798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-30084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515080</v>
      </c>
      <c r="CS36" s="660"/>
      <c r="CT36" s="660"/>
      <c r="CU36" s="660"/>
      <c r="CV36" s="660"/>
      <c r="CW36" s="660"/>
      <c r="CX36" s="660"/>
      <c r="CY36" s="661"/>
      <c r="CZ36" s="664">
        <v>11.7</v>
      </c>
      <c r="DA36" s="693"/>
      <c r="DB36" s="693"/>
      <c r="DC36" s="697"/>
      <c r="DD36" s="668">
        <v>449402</v>
      </c>
      <c r="DE36" s="660"/>
      <c r="DF36" s="660"/>
      <c r="DG36" s="660"/>
      <c r="DH36" s="660"/>
      <c r="DI36" s="660"/>
      <c r="DJ36" s="660"/>
      <c r="DK36" s="661"/>
      <c r="DL36" s="668">
        <v>322970</v>
      </c>
      <c r="DM36" s="660"/>
      <c r="DN36" s="660"/>
      <c r="DO36" s="660"/>
      <c r="DP36" s="660"/>
      <c r="DQ36" s="660"/>
      <c r="DR36" s="660"/>
      <c r="DS36" s="660"/>
      <c r="DT36" s="660"/>
      <c r="DU36" s="660"/>
      <c r="DV36" s="661"/>
      <c r="DW36" s="664">
        <v>9.6</v>
      </c>
      <c r="DX36" s="693"/>
      <c r="DY36" s="693"/>
      <c r="DZ36" s="693"/>
      <c r="EA36" s="693"/>
      <c r="EB36" s="693"/>
      <c r="EC36" s="694"/>
    </row>
    <row r="37" spans="2:133" ht="11.25" customHeight="1" x14ac:dyDescent="0.2">
      <c r="B37" s="656" t="s">
        <v>327</v>
      </c>
      <c r="C37" s="657"/>
      <c r="D37" s="657"/>
      <c r="E37" s="657"/>
      <c r="F37" s="657"/>
      <c r="G37" s="657"/>
      <c r="H37" s="657"/>
      <c r="I37" s="657"/>
      <c r="J37" s="657"/>
      <c r="K37" s="657"/>
      <c r="L37" s="657"/>
      <c r="M37" s="657"/>
      <c r="N37" s="657"/>
      <c r="O37" s="657"/>
      <c r="P37" s="657"/>
      <c r="Q37" s="658"/>
      <c r="R37" s="659" t="s">
        <v>124</v>
      </c>
      <c r="S37" s="660"/>
      <c r="T37" s="660"/>
      <c r="U37" s="660"/>
      <c r="V37" s="660"/>
      <c r="W37" s="660"/>
      <c r="X37" s="660"/>
      <c r="Y37" s="661"/>
      <c r="Z37" s="662" t="s">
        <v>223</v>
      </c>
      <c r="AA37" s="662"/>
      <c r="AB37" s="662"/>
      <c r="AC37" s="662"/>
      <c r="AD37" s="663" t="s">
        <v>223</v>
      </c>
      <c r="AE37" s="663"/>
      <c r="AF37" s="663"/>
      <c r="AG37" s="663"/>
      <c r="AH37" s="663"/>
      <c r="AI37" s="663"/>
      <c r="AJ37" s="663"/>
      <c r="AK37" s="663"/>
      <c r="AL37" s="664" t="s">
        <v>124</v>
      </c>
      <c r="AM37" s="665"/>
      <c r="AN37" s="665"/>
      <c r="AO37" s="666"/>
      <c r="AQ37" s="736" t="s">
        <v>328</v>
      </c>
      <c r="AR37" s="737"/>
      <c r="AS37" s="737"/>
      <c r="AT37" s="737"/>
      <c r="AU37" s="737"/>
      <c r="AV37" s="737"/>
      <c r="AW37" s="737"/>
      <c r="AX37" s="737"/>
      <c r="AY37" s="738"/>
      <c r="AZ37" s="659">
        <v>53282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1080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132061</v>
      </c>
      <c r="CS37" s="695"/>
      <c r="CT37" s="695"/>
      <c r="CU37" s="695"/>
      <c r="CV37" s="695"/>
      <c r="CW37" s="695"/>
      <c r="CX37" s="695"/>
      <c r="CY37" s="696"/>
      <c r="CZ37" s="664">
        <v>3</v>
      </c>
      <c r="DA37" s="693"/>
      <c r="DB37" s="693"/>
      <c r="DC37" s="697"/>
      <c r="DD37" s="668">
        <v>132061</v>
      </c>
      <c r="DE37" s="695"/>
      <c r="DF37" s="695"/>
      <c r="DG37" s="695"/>
      <c r="DH37" s="695"/>
      <c r="DI37" s="695"/>
      <c r="DJ37" s="695"/>
      <c r="DK37" s="696"/>
      <c r="DL37" s="668">
        <v>132061</v>
      </c>
      <c r="DM37" s="695"/>
      <c r="DN37" s="695"/>
      <c r="DO37" s="695"/>
      <c r="DP37" s="695"/>
      <c r="DQ37" s="695"/>
      <c r="DR37" s="695"/>
      <c r="DS37" s="695"/>
      <c r="DT37" s="695"/>
      <c r="DU37" s="695"/>
      <c r="DV37" s="696"/>
      <c r="DW37" s="664">
        <v>3.9</v>
      </c>
      <c r="DX37" s="693"/>
      <c r="DY37" s="693"/>
      <c r="DZ37" s="693"/>
      <c r="EA37" s="693"/>
      <c r="EB37" s="693"/>
      <c r="EC37" s="694"/>
    </row>
    <row r="38" spans="2:133" ht="11.25" customHeight="1" x14ac:dyDescent="0.2">
      <c r="B38" s="704" t="s">
        <v>331</v>
      </c>
      <c r="C38" s="705"/>
      <c r="D38" s="705"/>
      <c r="E38" s="705"/>
      <c r="F38" s="705"/>
      <c r="G38" s="705"/>
      <c r="H38" s="705"/>
      <c r="I38" s="705"/>
      <c r="J38" s="705"/>
      <c r="K38" s="705"/>
      <c r="L38" s="705"/>
      <c r="M38" s="705"/>
      <c r="N38" s="705"/>
      <c r="O38" s="705"/>
      <c r="P38" s="705"/>
      <c r="Q38" s="706"/>
      <c r="R38" s="739">
        <v>5246963</v>
      </c>
      <c r="S38" s="740"/>
      <c r="T38" s="740"/>
      <c r="U38" s="740"/>
      <c r="V38" s="740"/>
      <c r="W38" s="740"/>
      <c r="X38" s="740"/>
      <c r="Y38" s="741"/>
      <c r="Z38" s="742">
        <v>100</v>
      </c>
      <c r="AA38" s="742"/>
      <c r="AB38" s="742"/>
      <c r="AC38" s="742"/>
      <c r="AD38" s="743">
        <v>3376836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35528</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1989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682825</v>
      </c>
      <c r="CS38" s="660"/>
      <c r="CT38" s="660"/>
      <c r="CU38" s="660"/>
      <c r="CV38" s="660"/>
      <c r="CW38" s="660"/>
      <c r="CX38" s="660"/>
      <c r="CY38" s="661"/>
      <c r="CZ38" s="664">
        <v>15.6</v>
      </c>
      <c r="DA38" s="693"/>
      <c r="DB38" s="693"/>
      <c r="DC38" s="697"/>
      <c r="DD38" s="668">
        <v>656069</v>
      </c>
      <c r="DE38" s="660"/>
      <c r="DF38" s="660"/>
      <c r="DG38" s="660"/>
      <c r="DH38" s="660"/>
      <c r="DI38" s="660"/>
      <c r="DJ38" s="660"/>
      <c r="DK38" s="661"/>
      <c r="DL38" s="668">
        <v>190811</v>
      </c>
      <c r="DM38" s="660"/>
      <c r="DN38" s="660"/>
      <c r="DO38" s="660"/>
      <c r="DP38" s="660"/>
      <c r="DQ38" s="660"/>
      <c r="DR38" s="660"/>
      <c r="DS38" s="660"/>
      <c r="DT38" s="660"/>
      <c r="DU38" s="660"/>
      <c r="DV38" s="661"/>
      <c r="DW38" s="664">
        <v>5.7</v>
      </c>
      <c r="DX38" s="693"/>
      <c r="DY38" s="693"/>
      <c r="DZ38" s="693"/>
      <c r="EA38" s="693"/>
      <c r="EB38" s="693"/>
      <c r="EC38" s="694"/>
    </row>
    <row r="39" spans="2:133" ht="11.25" customHeight="1" x14ac:dyDescent="0.2">
      <c r="AQ39" s="736" t="s">
        <v>335</v>
      </c>
      <c r="AR39" s="737"/>
      <c r="AS39" s="737"/>
      <c r="AT39" s="737"/>
      <c r="AU39" s="737"/>
      <c r="AV39" s="737"/>
      <c r="AW39" s="737"/>
      <c r="AX39" s="737"/>
      <c r="AY39" s="738"/>
      <c r="AZ39" s="659" t="s">
        <v>223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317262</v>
      </c>
      <c r="CS39" s="695"/>
      <c r="CT39" s="695"/>
      <c r="CU39" s="695"/>
      <c r="CV39" s="695"/>
      <c r="CW39" s="695"/>
      <c r="CX39" s="695"/>
      <c r="CY39" s="696"/>
      <c r="CZ39" s="664">
        <v>7.2</v>
      </c>
      <c r="DA39" s="693"/>
      <c r="DB39" s="693"/>
      <c r="DC39" s="697"/>
      <c r="DD39" s="668">
        <v>252588</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2">
      <c r="AQ40" s="736" t="s">
        <v>339</v>
      </c>
      <c r="AR40" s="737"/>
      <c r="AS40" s="737"/>
      <c r="AT40" s="737"/>
      <c r="AU40" s="737"/>
      <c r="AV40" s="737"/>
      <c r="AW40" s="737"/>
      <c r="AX40" s="737"/>
      <c r="AY40" s="738"/>
      <c r="AZ40" s="659">
        <v>82016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223</v>
      </c>
      <c r="CS40" s="660"/>
      <c r="CT40" s="660"/>
      <c r="CU40" s="660"/>
      <c r="CV40" s="660"/>
      <c r="CW40" s="660"/>
      <c r="CX40" s="660"/>
      <c r="CY40" s="661"/>
      <c r="CZ40" s="664" t="s">
        <v>124</v>
      </c>
      <c r="DA40" s="693"/>
      <c r="DB40" s="693"/>
      <c r="DC40" s="697"/>
      <c r="DD40" s="668" t="s">
        <v>124</v>
      </c>
      <c r="DE40" s="660"/>
      <c r="DF40" s="660"/>
      <c r="DG40" s="660"/>
      <c r="DH40" s="660"/>
      <c r="DI40" s="660"/>
      <c r="DJ40" s="660"/>
      <c r="DK40" s="661"/>
      <c r="DL40" s="668" t="s">
        <v>223</v>
      </c>
      <c r="DM40" s="660"/>
      <c r="DN40" s="660"/>
      <c r="DO40" s="660"/>
      <c r="DP40" s="660"/>
      <c r="DQ40" s="660"/>
      <c r="DR40" s="660"/>
      <c r="DS40" s="660"/>
      <c r="DT40" s="660"/>
      <c r="DU40" s="660"/>
      <c r="DV40" s="661"/>
      <c r="DW40" s="664" t="s">
        <v>223</v>
      </c>
      <c r="DX40" s="693"/>
      <c r="DY40" s="693"/>
      <c r="DZ40" s="693"/>
      <c r="EA40" s="693"/>
      <c r="EB40" s="693"/>
      <c r="EC40" s="694"/>
    </row>
    <row r="41" spans="2:133" ht="11.25" customHeight="1" x14ac:dyDescent="0.2">
      <c r="AQ41" s="746" t="s">
        <v>342</v>
      </c>
      <c r="AR41" s="747"/>
      <c r="AS41" s="747"/>
      <c r="AT41" s="747"/>
      <c r="AU41" s="747"/>
      <c r="AV41" s="747"/>
      <c r="AW41" s="747"/>
      <c r="AX41" s="747"/>
      <c r="AY41" s="748"/>
      <c r="AZ41" s="739">
        <v>130201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223</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511158</v>
      </c>
      <c r="CS42" s="660"/>
      <c r="CT42" s="660"/>
      <c r="CU42" s="660"/>
      <c r="CV42" s="660"/>
      <c r="CW42" s="660"/>
      <c r="CX42" s="660"/>
      <c r="CY42" s="661"/>
      <c r="CZ42" s="664">
        <v>11.7</v>
      </c>
      <c r="DA42" s="665"/>
      <c r="DB42" s="665"/>
      <c r="DC42" s="760"/>
      <c r="DD42" s="668">
        <v>290659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33431</v>
      </c>
      <c r="CS43" s="695"/>
      <c r="CT43" s="695"/>
      <c r="CU43" s="695"/>
      <c r="CV43" s="695"/>
      <c r="CW43" s="695"/>
      <c r="CX43" s="695"/>
      <c r="CY43" s="696"/>
      <c r="CZ43" s="664">
        <v>0.8</v>
      </c>
      <c r="DA43" s="693"/>
      <c r="DB43" s="693"/>
      <c r="DC43" s="697"/>
      <c r="DD43" s="668">
        <v>33431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349</v>
      </c>
      <c r="CD44" s="771" t="s">
        <v>301</v>
      </c>
      <c r="CE44" s="772"/>
      <c r="CF44" s="656" t="s">
        <v>350</v>
      </c>
      <c r="CG44" s="657"/>
      <c r="CH44" s="657"/>
      <c r="CI44" s="657"/>
      <c r="CJ44" s="657"/>
      <c r="CK44" s="657"/>
      <c r="CL44" s="657"/>
      <c r="CM44" s="657"/>
      <c r="CN44" s="657"/>
      <c r="CO44" s="657"/>
      <c r="CP44" s="657"/>
      <c r="CQ44" s="658"/>
      <c r="CR44" s="659">
        <v>511158</v>
      </c>
      <c r="CS44" s="660"/>
      <c r="CT44" s="660"/>
      <c r="CU44" s="660"/>
      <c r="CV44" s="660"/>
      <c r="CW44" s="660"/>
      <c r="CX44" s="660"/>
      <c r="CY44" s="661"/>
      <c r="CZ44" s="664">
        <v>11.7</v>
      </c>
      <c r="DA44" s="665"/>
      <c r="DB44" s="665"/>
      <c r="DC44" s="760"/>
      <c r="DD44" s="668">
        <v>290659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351</v>
      </c>
      <c r="CG45" s="657"/>
      <c r="CH45" s="657"/>
      <c r="CI45" s="657"/>
      <c r="CJ45" s="657"/>
      <c r="CK45" s="657"/>
      <c r="CL45" s="657"/>
      <c r="CM45" s="657"/>
      <c r="CN45" s="657"/>
      <c r="CO45" s="657"/>
      <c r="CP45" s="657"/>
      <c r="CQ45" s="658"/>
      <c r="CR45" s="659">
        <v>256494</v>
      </c>
      <c r="CS45" s="695"/>
      <c r="CT45" s="695"/>
      <c r="CU45" s="695"/>
      <c r="CV45" s="695"/>
      <c r="CW45" s="695"/>
      <c r="CX45" s="695"/>
      <c r="CY45" s="696"/>
      <c r="CZ45" s="664">
        <v>5.8</v>
      </c>
      <c r="DA45" s="693"/>
      <c r="DB45" s="693"/>
      <c r="DC45" s="697"/>
      <c r="DD45" s="668">
        <v>70762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352</v>
      </c>
      <c r="CG46" s="657"/>
      <c r="CH46" s="657"/>
      <c r="CI46" s="657"/>
      <c r="CJ46" s="657"/>
      <c r="CK46" s="657"/>
      <c r="CL46" s="657"/>
      <c r="CM46" s="657"/>
      <c r="CN46" s="657"/>
      <c r="CO46" s="657"/>
      <c r="CP46" s="657"/>
      <c r="CQ46" s="658"/>
      <c r="CR46" s="659">
        <v>254664</v>
      </c>
      <c r="CS46" s="660"/>
      <c r="CT46" s="660"/>
      <c r="CU46" s="660"/>
      <c r="CV46" s="660"/>
      <c r="CW46" s="660"/>
      <c r="CX46" s="660"/>
      <c r="CY46" s="661"/>
      <c r="CZ46" s="664">
        <v>5.8</v>
      </c>
      <c r="DA46" s="665"/>
      <c r="DB46" s="665"/>
      <c r="DC46" s="760"/>
      <c r="DD46" s="668">
        <v>219897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353</v>
      </c>
      <c r="CG47" s="657"/>
      <c r="CH47" s="657"/>
      <c r="CI47" s="657"/>
      <c r="CJ47" s="657"/>
      <c r="CK47" s="657"/>
      <c r="CL47" s="657"/>
      <c r="CM47" s="657"/>
      <c r="CN47" s="657"/>
      <c r="CO47" s="657"/>
      <c r="CP47" s="657"/>
      <c r="CQ47" s="658"/>
      <c r="CR47" s="659" t="s">
        <v>223</v>
      </c>
      <c r="CS47" s="695"/>
      <c r="CT47" s="695"/>
      <c r="CU47" s="695"/>
      <c r="CV47" s="695"/>
      <c r="CW47" s="695"/>
      <c r="CX47" s="695"/>
      <c r="CY47" s="696"/>
      <c r="CZ47" s="664" t="s">
        <v>223</v>
      </c>
      <c r="DA47" s="693"/>
      <c r="DB47" s="693"/>
      <c r="DC47" s="697"/>
      <c r="DD47" s="668" t="s">
        <v>223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1" x14ac:dyDescent="0.2">
      <c r="CD48" s="775"/>
      <c r="CE48" s="776"/>
      <c r="CF48" s="656" t="s">
        <v>354</v>
      </c>
      <c r="CG48" s="657"/>
      <c r="CH48" s="657"/>
      <c r="CI48" s="657"/>
      <c r="CJ48" s="657"/>
      <c r="CK48" s="657"/>
      <c r="CL48" s="657"/>
      <c r="CM48" s="657"/>
      <c r="CN48" s="657"/>
      <c r="CO48" s="657"/>
      <c r="CP48" s="657"/>
      <c r="CQ48" s="658"/>
      <c r="CR48" s="659" t="s">
        <v>223</v>
      </c>
      <c r="CS48" s="660"/>
      <c r="CT48" s="660"/>
      <c r="CU48" s="660"/>
      <c r="CV48" s="660"/>
      <c r="CW48" s="660"/>
      <c r="CX48" s="660"/>
      <c r="CY48" s="661"/>
      <c r="CZ48" s="664" t="s">
        <v>223</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355</v>
      </c>
      <c r="CE49" s="705"/>
      <c r="CF49" s="705"/>
      <c r="CG49" s="705"/>
      <c r="CH49" s="705"/>
      <c r="CI49" s="705"/>
      <c r="CJ49" s="705"/>
      <c r="CK49" s="705"/>
      <c r="CL49" s="705"/>
      <c r="CM49" s="705"/>
      <c r="CN49" s="705"/>
      <c r="CO49" s="705"/>
      <c r="CP49" s="705"/>
      <c r="CQ49" s="706"/>
      <c r="CR49" s="739">
        <v>4384569</v>
      </c>
      <c r="CS49" s="729"/>
      <c r="CT49" s="729"/>
      <c r="CU49" s="729"/>
      <c r="CV49" s="729"/>
      <c r="CW49" s="729"/>
      <c r="CX49" s="729"/>
      <c r="CY49" s="761"/>
      <c r="CZ49" s="744">
        <v>100</v>
      </c>
      <c r="DA49" s="762"/>
      <c r="DB49" s="762"/>
      <c r="DC49" s="763"/>
      <c r="DD49" s="764">
        <v>3471875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x14ac:dyDescent="0.2"/>
    <row r="51" spans="82:133" ht="11" hidden="1" x14ac:dyDescent="0.2"/>
    <row r="52" spans="82:133" ht="11" hidden="1" x14ac:dyDescent="0.2"/>
    <row r="53" spans="82:133" ht="11" hidden="1" x14ac:dyDescent="0.2"/>
  </sheetData>
  <sheetProtection algorithmName="SHA-512" hashValue="kAWfnxQgwDb2ID6wm99r1x1MUTSfzBv+uI7IuNvRywQ+zteTmI/EAOKLaOScGzmw41o0pUYz9OUVhZsXgK61+w==" saltValue="TheVSEKErXEI9KFnCS0q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5247</v>
      </c>
      <c r="R7" s="795"/>
      <c r="S7" s="795"/>
      <c r="T7" s="795"/>
      <c r="U7" s="795"/>
      <c r="V7" s="795">
        <v>4385</v>
      </c>
      <c r="W7" s="795"/>
      <c r="X7" s="795"/>
      <c r="Y7" s="795"/>
      <c r="Z7" s="795"/>
      <c r="AA7" s="795">
        <v>862</v>
      </c>
      <c r="AB7" s="795"/>
      <c r="AC7" s="795"/>
      <c r="AD7" s="795"/>
      <c r="AE7" s="796"/>
      <c r="AF7" s="797">
        <v>335</v>
      </c>
      <c r="AG7" s="798"/>
      <c r="AH7" s="798"/>
      <c r="AI7" s="798"/>
      <c r="AJ7" s="799"/>
      <c r="AK7" s="834" t="s">
        <v>560</v>
      </c>
      <c r="AL7" s="835"/>
      <c r="AM7" s="835"/>
      <c r="AN7" s="835"/>
      <c r="AO7" s="835"/>
      <c r="AP7" s="835">
        <v>371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6</v>
      </c>
      <c r="CI7" s="832"/>
      <c r="CJ7" s="832"/>
      <c r="CK7" s="832"/>
      <c r="CL7" s="833"/>
      <c r="CM7" s="831">
        <v>95</v>
      </c>
      <c r="CN7" s="832"/>
      <c r="CO7" s="832"/>
      <c r="CP7" s="832"/>
      <c r="CQ7" s="833"/>
      <c r="CR7" s="831">
        <v>50</v>
      </c>
      <c r="CS7" s="832"/>
      <c r="CT7" s="832"/>
      <c r="CU7" s="832"/>
      <c r="CV7" s="833"/>
      <c r="CW7" s="831" t="s">
        <v>562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380</v>
      </c>
      <c r="B23" s="850" t="s">
        <v>381</v>
      </c>
      <c r="C23" s="851"/>
      <c r="D23" s="851"/>
      <c r="E23" s="851"/>
      <c r="F23" s="851"/>
      <c r="G23" s="851"/>
      <c r="H23" s="851"/>
      <c r="I23" s="851"/>
      <c r="J23" s="851"/>
      <c r="K23" s="851"/>
      <c r="L23" s="851"/>
      <c r="M23" s="851"/>
      <c r="N23" s="851"/>
      <c r="O23" s="851"/>
      <c r="P23" s="852"/>
      <c r="Q23" s="853">
        <v>5247</v>
      </c>
      <c r="R23" s="854"/>
      <c r="S23" s="854"/>
      <c r="T23" s="854"/>
      <c r="U23" s="854"/>
      <c r="V23" s="854">
        <v>4385</v>
      </c>
      <c r="W23" s="854"/>
      <c r="X23" s="854"/>
      <c r="Y23" s="854"/>
      <c r="Z23" s="854"/>
      <c r="AA23" s="854">
        <v>862</v>
      </c>
      <c r="AB23" s="854"/>
      <c r="AC23" s="854"/>
      <c r="AD23" s="854"/>
      <c r="AE23" s="855"/>
      <c r="AF23" s="856">
        <v>335</v>
      </c>
      <c r="AG23" s="854"/>
      <c r="AH23" s="854"/>
      <c r="AI23" s="854"/>
      <c r="AJ23" s="857"/>
      <c r="AK23" s="858"/>
      <c r="AL23" s="859"/>
      <c r="AM23" s="859"/>
      <c r="AN23" s="859"/>
      <c r="AO23" s="859"/>
      <c r="AP23" s="854">
        <v>371</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392</v>
      </c>
      <c r="C28" s="792"/>
      <c r="D28" s="792"/>
      <c r="E28" s="792"/>
      <c r="F28" s="792"/>
      <c r="G28" s="792"/>
      <c r="H28" s="792"/>
      <c r="I28" s="792"/>
      <c r="J28" s="792"/>
      <c r="K28" s="792"/>
      <c r="L28" s="792"/>
      <c r="M28" s="792"/>
      <c r="N28" s="792"/>
      <c r="O28" s="792"/>
      <c r="P28" s="793"/>
      <c r="Q28" s="882">
        <v>1028</v>
      </c>
      <c r="R28" s="883"/>
      <c r="S28" s="883"/>
      <c r="T28" s="883"/>
      <c r="U28" s="883"/>
      <c r="V28" s="883">
        <v>1012</v>
      </c>
      <c r="W28" s="883"/>
      <c r="X28" s="883"/>
      <c r="Y28" s="883"/>
      <c r="Z28" s="883"/>
      <c r="AA28" s="883">
        <v>16</v>
      </c>
      <c r="AB28" s="883"/>
      <c r="AC28" s="883"/>
      <c r="AD28" s="883"/>
      <c r="AE28" s="884"/>
      <c r="AF28" s="885">
        <v>16</v>
      </c>
      <c r="AG28" s="883"/>
      <c r="AH28" s="883"/>
      <c r="AI28" s="883"/>
      <c r="AJ28" s="886"/>
      <c r="AK28" s="887">
        <v>82</v>
      </c>
      <c r="AL28" s="878"/>
      <c r="AM28" s="878"/>
      <c r="AN28" s="878"/>
      <c r="AO28" s="878"/>
      <c r="AP28" s="878" t="s">
        <v>561</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393</v>
      </c>
      <c r="C29" s="816"/>
      <c r="D29" s="816"/>
      <c r="E29" s="816"/>
      <c r="F29" s="816"/>
      <c r="G29" s="816"/>
      <c r="H29" s="816"/>
      <c r="I29" s="816"/>
      <c r="J29" s="816"/>
      <c r="K29" s="816"/>
      <c r="L29" s="816"/>
      <c r="M29" s="816"/>
      <c r="N29" s="816"/>
      <c r="O29" s="816"/>
      <c r="P29" s="817"/>
      <c r="Q29" s="818">
        <v>404</v>
      </c>
      <c r="R29" s="819"/>
      <c r="S29" s="819"/>
      <c r="T29" s="819"/>
      <c r="U29" s="819"/>
      <c r="V29" s="819">
        <v>387</v>
      </c>
      <c r="W29" s="819"/>
      <c r="X29" s="819"/>
      <c r="Y29" s="819"/>
      <c r="Z29" s="819"/>
      <c r="AA29" s="819">
        <v>17</v>
      </c>
      <c r="AB29" s="819"/>
      <c r="AC29" s="819"/>
      <c r="AD29" s="819"/>
      <c r="AE29" s="820"/>
      <c r="AF29" s="821">
        <v>17</v>
      </c>
      <c r="AG29" s="822"/>
      <c r="AH29" s="822"/>
      <c r="AI29" s="822"/>
      <c r="AJ29" s="823"/>
      <c r="AK29" s="890">
        <v>66</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394</v>
      </c>
      <c r="C30" s="816"/>
      <c r="D30" s="816"/>
      <c r="E30" s="816"/>
      <c r="F30" s="816"/>
      <c r="G30" s="816"/>
      <c r="H30" s="816"/>
      <c r="I30" s="816"/>
      <c r="J30" s="816"/>
      <c r="K30" s="816"/>
      <c r="L30" s="816"/>
      <c r="M30" s="816"/>
      <c r="N30" s="816"/>
      <c r="O30" s="816"/>
      <c r="P30" s="817"/>
      <c r="Q30" s="818">
        <v>123</v>
      </c>
      <c r="R30" s="819"/>
      <c r="S30" s="819"/>
      <c r="T30" s="819"/>
      <c r="U30" s="819"/>
      <c r="V30" s="819">
        <v>123</v>
      </c>
      <c r="W30" s="819"/>
      <c r="X30" s="819"/>
      <c r="Y30" s="819"/>
      <c r="Z30" s="819"/>
      <c r="AA30" s="819">
        <v>0</v>
      </c>
      <c r="AB30" s="819"/>
      <c r="AC30" s="819"/>
      <c r="AD30" s="819"/>
      <c r="AE30" s="820"/>
      <c r="AF30" s="821">
        <v>0</v>
      </c>
      <c r="AG30" s="822"/>
      <c r="AH30" s="822"/>
      <c r="AI30" s="822"/>
      <c r="AJ30" s="823"/>
      <c r="AK30" s="890">
        <v>58</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395</v>
      </c>
      <c r="C31" s="816"/>
      <c r="D31" s="816"/>
      <c r="E31" s="816"/>
      <c r="F31" s="816"/>
      <c r="G31" s="816"/>
      <c r="H31" s="816"/>
      <c r="I31" s="816"/>
      <c r="J31" s="816"/>
      <c r="K31" s="816"/>
      <c r="L31" s="816"/>
      <c r="M31" s="816"/>
      <c r="N31" s="816"/>
      <c r="O31" s="816"/>
      <c r="P31" s="817"/>
      <c r="Q31" s="818">
        <v>6</v>
      </c>
      <c r="R31" s="819"/>
      <c r="S31" s="819"/>
      <c r="T31" s="819"/>
      <c r="U31" s="819"/>
      <c r="V31" s="819">
        <v>6</v>
      </c>
      <c r="W31" s="819"/>
      <c r="X31" s="819"/>
      <c r="Y31" s="819"/>
      <c r="Z31" s="819"/>
      <c r="AA31" s="819" t="s">
        <v>562</v>
      </c>
      <c r="AB31" s="819"/>
      <c r="AC31" s="819"/>
      <c r="AD31" s="819"/>
      <c r="AE31" s="820"/>
      <c r="AF31" s="821" t="s">
        <v>124</v>
      </c>
      <c r="AG31" s="822"/>
      <c r="AH31" s="822"/>
      <c r="AI31" s="822"/>
      <c r="AJ31" s="823"/>
      <c r="AK31" s="890">
        <v>5</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396</v>
      </c>
      <c r="C32" s="816"/>
      <c r="D32" s="816"/>
      <c r="E32" s="816"/>
      <c r="F32" s="816"/>
      <c r="G32" s="816"/>
      <c r="H32" s="816"/>
      <c r="I32" s="816"/>
      <c r="J32" s="816"/>
      <c r="K32" s="816"/>
      <c r="L32" s="816"/>
      <c r="M32" s="816"/>
      <c r="N32" s="816"/>
      <c r="O32" s="816"/>
      <c r="P32" s="817"/>
      <c r="Q32" s="818">
        <v>130</v>
      </c>
      <c r="R32" s="819"/>
      <c r="S32" s="819"/>
      <c r="T32" s="819"/>
      <c r="U32" s="819"/>
      <c r="V32" s="819">
        <v>125</v>
      </c>
      <c r="W32" s="819"/>
      <c r="X32" s="819"/>
      <c r="Y32" s="819"/>
      <c r="Z32" s="819"/>
      <c r="AA32" s="819">
        <v>4</v>
      </c>
      <c r="AB32" s="819"/>
      <c r="AC32" s="819"/>
      <c r="AD32" s="819"/>
      <c r="AE32" s="820"/>
      <c r="AF32" s="821">
        <v>3</v>
      </c>
      <c r="AG32" s="822"/>
      <c r="AH32" s="822"/>
      <c r="AI32" s="822"/>
      <c r="AJ32" s="823"/>
      <c r="AK32" s="890">
        <v>53</v>
      </c>
      <c r="AL32" s="891"/>
      <c r="AM32" s="891"/>
      <c r="AN32" s="891"/>
      <c r="AO32" s="891"/>
      <c r="AP32" s="891">
        <v>515</v>
      </c>
      <c r="AQ32" s="891"/>
      <c r="AR32" s="891"/>
      <c r="AS32" s="891"/>
      <c r="AT32" s="891"/>
      <c r="AU32" s="891">
        <v>308</v>
      </c>
      <c r="AV32" s="891"/>
      <c r="AW32" s="891"/>
      <c r="AX32" s="891"/>
      <c r="AY32" s="891"/>
      <c r="AZ32" s="892" t="s">
        <v>563</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398</v>
      </c>
      <c r="C33" s="816"/>
      <c r="D33" s="816"/>
      <c r="E33" s="816"/>
      <c r="F33" s="816"/>
      <c r="G33" s="816"/>
      <c r="H33" s="816"/>
      <c r="I33" s="816"/>
      <c r="J33" s="816"/>
      <c r="K33" s="816"/>
      <c r="L33" s="816"/>
      <c r="M33" s="816"/>
      <c r="N33" s="816"/>
      <c r="O33" s="816"/>
      <c r="P33" s="817"/>
      <c r="Q33" s="818">
        <v>527</v>
      </c>
      <c r="R33" s="819"/>
      <c r="S33" s="819"/>
      <c r="T33" s="819"/>
      <c r="U33" s="819"/>
      <c r="V33" s="819">
        <v>514</v>
      </c>
      <c r="W33" s="819"/>
      <c r="X33" s="819"/>
      <c r="Y33" s="819"/>
      <c r="Z33" s="819"/>
      <c r="AA33" s="819">
        <v>12</v>
      </c>
      <c r="AB33" s="819"/>
      <c r="AC33" s="819"/>
      <c r="AD33" s="819"/>
      <c r="AE33" s="820"/>
      <c r="AF33" s="821">
        <v>6</v>
      </c>
      <c r="AG33" s="822"/>
      <c r="AH33" s="822"/>
      <c r="AI33" s="822"/>
      <c r="AJ33" s="823"/>
      <c r="AK33" s="890">
        <v>382</v>
      </c>
      <c r="AL33" s="891"/>
      <c r="AM33" s="891"/>
      <c r="AN33" s="891"/>
      <c r="AO33" s="891"/>
      <c r="AP33" s="891">
        <v>1610</v>
      </c>
      <c r="AQ33" s="891"/>
      <c r="AR33" s="891"/>
      <c r="AS33" s="891"/>
      <c r="AT33" s="891"/>
      <c r="AU33" s="891">
        <v>1312</v>
      </c>
      <c r="AV33" s="891"/>
      <c r="AW33" s="891"/>
      <c r="AX33" s="891"/>
      <c r="AY33" s="891"/>
      <c r="AZ33" s="892" t="s">
        <v>562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400</v>
      </c>
      <c r="C34" s="816"/>
      <c r="D34" s="816"/>
      <c r="E34" s="816"/>
      <c r="F34" s="816"/>
      <c r="G34" s="816"/>
      <c r="H34" s="816"/>
      <c r="I34" s="816"/>
      <c r="J34" s="816"/>
      <c r="K34" s="816"/>
      <c r="L34" s="816"/>
      <c r="M34" s="816"/>
      <c r="N34" s="816"/>
      <c r="O34" s="816"/>
      <c r="P34" s="817"/>
      <c r="Q34" s="818">
        <v>38</v>
      </c>
      <c r="R34" s="819"/>
      <c r="S34" s="819"/>
      <c r="T34" s="819"/>
      <c r="U34" s="819"/>
      <c r="V34" s="819">
        <v>36</v>
      </c>
      <c r="W34" s="819"/>
      <c r="X34" s="819"/>
      <c r="Y34" s="819"/>
      <c r="Z34" s="819"/>
      <c r="AA34" s="819">
        <v>2</v>
      </c>
      <c r="AB34" s="819"/>
      <c r="AC34" s="819"/>
      <c r="AD34" s="819"/>
      <c r="AE34" s="820"/>
      <c r="AF34" s="821">
        <v>2</v>
      </c>
      <c r="AG34" s="822"/>
      <c r="AH34" s="822"/>
      <c r="AI34" s="822"/>
      <c r="AJ34" s="823"/>
      <c r="AK34" s="890">
        <v>36</v>
      </c>
      <c r="AL34" s="891"/>
      <c r="AM34" s="891"/>
      <c r="AN34" s="891"/>
      <c r="AO34" s="891"/>
      <c r="AP34" s="891" t="s">
        <v>562</v>
      </c>
      <c r="AQ34" s="891"/>
      <c r="AR34" s="891"/>
      <c r="AS34" s="891"/>
      <c r="AT34" s="891"/>
      <c r="AU34" s="891" t="s">
        <v>562</v>
      </c>
      <c r="AV34" s="891"/>
      <c r="AW34" s="891"/>
      <c r="AX34" s="891"/>
      <c r="AY34" s="891"/>
      <c r="AZ34" s="892" t="s">
        <v>562</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v>
      </c>
      <c r="AG63" s="902"/>
      <c r="AH63" s="902"/>
      <c r="AI63" s="902"/>
      <c r="AJ63" s="903"/>
      <c r="AK63" s="904"/>
      <c r="AL63" s="899"/>
      <c r="AM63" s="899"/>
      <c r="AN63" s="899"/>
      <c r="AO63" s="899"/>
      <c r="AP63" s="902">
        <v>2125</v>
      </c>
      <c r="AQ63" s="902"/>
      <c r="AR63" s="902"/>
      <c r="AS63" s="902"/>
      <c r="AT63" s="902"/>
      <c r="AU63" s="902">
        <v>1620</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388</v>
      </c>
      <c r="AL66" s="801"/>
      <c r="AM66" s="801"/>
      <c r="AN66" s="801"/>
      <c r="AO66" s="802"/>
      <c r="AP66" s="777" t="s">
        <v>410</v>
      </c>
      <c r="AQ66" s="778"/>
      <c r="AR66" s="778"/>
      <c r="AS66" s="778"/>
      <c r="AT66" s="779"/>
      <c r="AU66" s="777" t="s">
        <v>411</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565</v>
      </c>
      <c r="C68" s="930"/>
      <c r="D68" s="930"/>
      <c r="E68" s="930"/>
      <c r="F68" s="930"/>
      <c r="G68" s="930"/>
      <c r="H68" s="930"/>
      <c r="I68" s="930"/>
      <c r="J68" s="930"/>
      <c r="K68" s="930"/>
      <c r="L68" s="930"/>
      <c r="M68" s="930"/>
      <c r="N68" s="930"/>
      <c r="O68" s="930"/>
      <c r="P68" s="931"/>
      <c r="Q68" s="932">
        <v>1527</v>
      </c>
      <c r="R68" s="926"/>
      <c r="S68" s="926"/>
      <c r="T68" s="926"/>
      <c r="U68" s="926"/>
      <c r="V68" s="926">
        <v>1527</v>
      </c>
      <c r="W68" s="926"/>
      <c r="X68" s="926"/>
      <c r="Y68" s="926"/>
      <c r="Z68" s="926"/>
      <c r="AA68" s="926">
        <v>0</v>
      </c>
      <c r="AB68" s="926"/>
      <c r="AC68" s="926"/>
      <c r="AD68" s="926"/>
      <c r="AE68" s="926"/>
      <c r="AF68" s="926">
        <v>0</v>
      </c>
      <c r="AG68" s="926"/>
      <c r="AH68" s="926"/>
      <c r="AI68" s="926"/>
      <c r="AJ68" s="926"/>
      <c r="AK68" s="926">
        <v>14</v>
      </c>
      <c r="AL68" s="926"/>
      <c r="AM68" s="926"/>
      <c r="AN68" s="926"/>
      <c r="AO68" s="926"/>
      <c r="AP68" s="926">
        <v>282</v>
      </c>
      <c r="AQ68" s="926"/>
      <c r="AR68" s="926"/>
      <c r="AS68" s="926"/>
      <c r="AT68" s="926"/>
      <c r="AU68" s="926">
        <v>22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566</v>
      </c>
      <c r="C69" s="934"/>
      <c r="D69" s="934"/>
      <c r="E69" s="934"/>
      <c r="F69" s="934"/>
      <c r="G69" s="934"/>
      <c r="H69" s="934"/>
      <c r="I69" s="934"/>
      <c r="J69" s="934"/>
      <c r="K69" s="934"/>
      <c r="L69" s="934"/>
      <c r="M69" s="934"/>
      <c r="N69" s="934"/>
      <c r="O69" s="934"/>
      <c r="P69" s="935"/>
      <c r="Q69" s="936">
        <v>9</v>
      </c>
      <c r="R69" s="891"/>
      <c r="S69" s="891"/>
      <c r="T69" s="891"/>
      <c r="U69" s="891"/>
      <c r="V69" s="891">
        <v>5</v>
      </c>
      <c r="W69" s="891"/>
      <c r="X69" s="891"/>
      <c r="Y69" s="891"/>
      <c r="Z69" s="891"/>
      <c r="AA69" s="891">
        <v>4</v>
      </c>
      <c r="AB69" s="891"/>
      <c r="AC69" s="891"/>
      <c r="AD69" s="891"/>
      <c r="AE69" s="891"/>
      <c r="AF69" s="891">
        <v>4</v>
      </c>
      <c r="AG69" s="891"/>
      <c r="AH69" s="891"/>
      <c r="AI69" s="891"/>
      <c r="AJ69" s="891"/>
      <c r="AK69" s="891" t="s">
        <v>576</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567</v>
      </c>
      <c r="C70" s="934"/>
      <c r="D70" s="934"/>
      <c r="E70" s="934"/>
      <c r="F70" s="934"/>
      <c r="G70" s="934"/>
      <c r="H70" s="934"/>
      <c r="I70" s="934"/>
      <c r="J70" s="934"/>
      <c r="K70" s="934"/>
      <c r="L70" s="934"/>
      <c r="M70" s="934"/>
      <c r="N70" s="934"/>
      <c r="O70" s="934"/>
      <c r="P70" s="935"/>
      <c r="Q70" s="936">
        <v>91</v>
      </c>
      <c r="R70" s="891"/>
      <c r="S70" s="891"/>
      <c r="T70" s="891"/>
      <c r="U70" s="891"/>
      <c r="V70" s="891">
        <v>89</v>
      </c>
      <c r="W70" s="891"/>
      <c r="X70" s="891"/>
      <c r="Y70" s="891"/>
      <c r="Z70" s="891"/>
      <c r="AA70" s="891">
        <v>2</v>
      </c>
      <c r="AB70" s="891"/>
      <c r="AC70" s="891"/>
      <c r="AD70" s="891"/>
      <c r="AE70" s="891"/>
      <c r="AF70" s="891">
        <v>2</v>
      </c>
      <c r="AG70" s="891"/>
      <c r="AH70" s="891"/>
      <c r="AI70" s="891"/>
      <c r="AJ70" s="891"/>
      <c r="AK70" s="891" t="s">
        <v>577</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568</v>
      </c>
      <c r="C71" s="934"/>
      <c r="D71" s="934"/>
      <c r="E71" s="934"/>
      <c r="F71" s="934"/>
      <c r="G71" s="934"/>
      <c r="H71" s="934"/>
      <c r="I71" s="934"/>
      <c r="J71" s="934"/>
      <c r="K71" s="934"/>
      <c r="L71" s="934"/>
      <c r="M71" s="934"/>
      <c r="N71" s="934"/>
      <c r="O71" s="934"/>
      <c r="P71" s="935"/>
      <c r="Q71" s="936">
        <v>2346</v>
      </c>
      <c r="R71" s="891"/>
      <c r="S71" s="891"/>
      <c r="T71" s="891"/>
      <c r="U71" s="891"/>
      <c r="V71" s="891">
        <v>2308</v>
      </c>
      <c r="W71" s="891"/>
      <c r="X71" s="891"/>
      <c r="Y71" s="891"/>
      <c r="Z71" s="891"/>
      <c r="AA71" s="891">
        <v>38</v>
      </c>
      <c r="AB71" s="891"/>
      <c r="AC71" s="891"/>
      <c r="AD71" s="891"/>
      <c r="AE71" s="891"/>
      <c r="AF71" s="891">
        <v>38</v>
      </c>
      <c r="AG71" s="891"/>
      <c r="AH71" s="891"/>
      <c r="AI71" s="891"/>
      <c r="AJ71" s="891"/>
      <c r="AK71" s="891" t="s">
        <v>578</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569</v>
      </c>
      <c r="C72" s="934"/>
      <c r="D72" s="934"/>
      <c r="E72" s="934"/>
      <c r="F72" s="934"/>
      <c r="G72" s="934"/>
      <c r="H72" s="934"/>
      <c r="I72" s="934"/>
      <c r="J72" s="934"/>
      <c r="K72" s="934"/>
      <c r="L72" s="934"/>
      <c r="M72" s="934"/>
      <c r="N72" s="934"/>
      <c r="O72" s="934"/>
      <c r="P72" s="935"/>
      <c r="Q72" s="936">
        <v>505</v>
      </c>
      <c r="R72" s="891"/>
      <c r="S72" s="891"/>
      <c r="T72" s="891"/>
      <c r="U72" s="891"/>
      <c r="V72" s="891">
        <v>484</v>
      </c>
      <c r="W72" s="891"/>
      <c r="X72" s="891"/>
      <c r="Y72" s="891"/>
      <c r="Z72" s="891"/>
      <c r="AA72" s="891">
        <v>21</v>
      </c>
      <c r="AB72" s="891"/>
      <c r="AC72" s="891"/>
      <c r="AD72" s="891"/>
      <c r="AE72" s="891"/>
      <c r="AF72" s="891">
        <v>21</v>
      </c>
      <c r="AG72" s="891"/>
      <c r="AH72" s="891"/>
      <c r="AI72" s="891"/>
      <c r="AJ72" s="891"/>
      <c r="AK72" s="891">
        <v>7</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570</v>
      </c>
      <c r="C73" s="934"/>
      <c r="D73" s="934"/>
      <c r="E73" s="934"/>
      <c r="F73" s="934"/>
      <c r="G73" s="934"/>
      <c r="H73" s="934"/>
      <c r="I73" s="934"/>
      <c r="J73" s="934"/>
      <c r="K73" s="934"/>
      <c r="L73" s="934"/>
      <c r="M73" s="934"/>
      <c r="N73" s="934"/>
      <c r="O73" s="934"/>
      <c r="P73" s="935"/>
      <c r="Q73" s="936">
        <v>102136</v>
      </c>
      <c r="R73" s="891"/>
      <c r="S73" s="891"/>
      <c r="T73" s="891"/>
      <c r="U73" s="891"/>
      <c r="V73" s="891">
        <v>101116</v>
      </c>
      <c r="W73" s="891"/>
      <c r="X73" s="891"/>
      <c r="Y73" s="891"/>
      <c r="Z73" s="891"/>
      <c r="AA73" s="891">
        <v>1019</v>
      </c>
      <c r="AB73" s="891"/>
      <c r="AC73" s="891"/>
      <c r="AD73" s="891"/>
      <c r="AE73" s="891"/>
      <c r="AF73" s="891">
        <v>1019</v>
      </c>
      <c r="AG73" s="891"/>
      <c r="AH73" s="891"/>
      <c r="AI73" s="891"/>
      <c r="AJ73" s="891"/>
      <c r="AK73" s="891">
        <v>278</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571</v>
      </c>
      <c r="C74" s="934"/>
      <c r="D74" s="934"/>
      <c r="E74" s="934"/>
      <c r="F74" s="934"/>
      <c r="G74" s="934"/>
      <c r="H74" s="934"/>
      <c r="I74" s="934"/>
      <c r="J74" s="934"/>
      <c r="K74" s="934"/>
      <c r="L74" s="934"/>
      <c r="M74" s="934"/>
      <c r="N74" s="934"/>
      <c r="O74" s="934"/>
      <c r="P74" s="935"/>
      <c r="Q74" s="936">
        <v>5404</v>
      </c>
      <c r="R74" s="891"/>
      <c r="S74" s="891"/>
      <c r="T74" s="891"/>
      <c r="U74" s="891"/>
      <c r="V74" s="891">
        <v>5346</v>
      </c>
      <c r="W74" s="891"/>
      <c r="X74" s="891"/>
      <c r="Y74" s="891"/>
      <c r="Z74" s="891"/>
      <c r="AA74" s="891">
        <v>59</v>
      </c>
      <c r="AB74" s="891"/>
      <c r="AC74" s="891"/>
      <c r="AD74" s="891"/>
      <c r="AE74" s="891"/>
      <c r="AF74" s="891">
        <v>59</v>
      </c>
      <c r="AG74" s="891"/>
      <c r="AH74" s="891"/>
      <c r="AI74" s="891"/>
      <c r="AJ74" s="891"/>
      <c r="AK74" s="891">
        <v>69</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572</v>
      </c>
      <c r="C75" s="934"/>
      <c r="D75" s="934"/>
      <c r="E75" s="934"/>
      <c r="F75" s="934"/>
      <c r="G75" s="934"/>
      <c r="H75" s="934"/>
      <c r="I75" s="934"/>
      <c r="J75" s="934"/>
      <c r="K75" s="934"/>
      <c r="L75" s="934"/>
      <c r="M75" s="934"/>
      <c r="N75" s="934"/>
      <c r="O75" s="934"/>
      <c r="P75" s="935"/>
      <c r="Q75" s="939">
        <v>365</v>
      </c>
      <c r="R75" s="940"/>
      <c r="S75" s="940"/>
      <c r="T75" s="940"/>
      <c r="U75" s="890"/>
      <c r="V75" s="941">
        <v>361</v>
      </c>
      <c r="W75" s="940"/>
      <c r="X75" s="940"/>
      <c r="Y75" s="940"/>
      <c r="Z75" s="890"/>
      <c r="AA75" s="941">
        <v>4</v>
      </c>
      <c r="AB75" s="940"/>
      <c r="AC75" s="940"/>
      <c r="AD75" s="940"/>
      <c r="AE75" s="890"/>
      <c r="AF75" s="941">
        <v>4</v>
      </c>
      <c r="AG75" s="940"/>
      <c r="AH75" s="940"/>
      <c r="AI75" s="940"/>
      <c r="AJ75" s="890"/>
      <c r="AK75" s="941">
        <v>6</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573</v>
      </c>
      <c r="C76" s="934"/>
      <c r="D76" s="934"/>
      <c r="E76" s="934"/>
      <c r="F76" s="934"/>
      <c r="G76" s="934"/>
      <c r="H76" s="934"/>
      <c r="I76" s="934"/>
      <c r="J76" s="934"/>
      <c r="K76" s="934"/>
      <c r="L76" s="934"/>
      <c r="M76" s="934"/>
      <c r="N76" s="934"/>
      <c r="O76" s="934"/>
      <c r="P76" s="935"/>
      <c r="Q76" s="939">
        <v>1964</v>
      </c>
      <c r="R76" s="940"/>
      <c r="S76" s="940"/>
      <c r="T76" s="940"/>
      <c r="U76" s="890"/>
      <c r="V76" s="941">
        <v>1703</v>
      </c>
      <c r="W76" s="940"/>
      <c r="X76" s="940"/>
      <c r="Y76" s="940"/>
      <c r="Z76" s="890"/>
      <c r="AA76" s="941">
        <v>261</v>
      </c>
      <c r="AB76" s="940"/>
      <c r="AC76" s="940"/>
      <c r="AD76" s="940"/>
      <c r="AE76" s="890"/>
      <c r="AF76" s="941">
        <v>48</v>
      </c>
      <c r="AG76" s="940"/>
      <c r="AH76" s="940"/>
      <c r="AI76" s="940"/>
      <c r="AJ76" s="890"/>
      <c r="AK76" s="941" t="s">
        <v>579</v>
      </c>
      <c r="AL76" s="940"/>
      <c r="AM76" s="940"/>
      <c r="AN76" s="940"/>
      <c r="AO76" s="890"/>
      <c r="AP76" s="941">
        <v>2832</v>
      </c>
      <c r="AQ76" s="940"/>
      <c r="AR76" s="940"/>
      <c r="AS76" s="940"/>
      <c r="AT76" s="890"/>
      <c r="AU76" s="941" t="s">
        <v>576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574</v>
      </c>
      <c r="C77" s="934"/>
      <c r="D77" s="934"/>
      <c r="E77" s="934"/>
      <c r="F77" s="934"/>
      <c r="G77" s="934"/>
      <c r="H77" s="934"/>
      <c r="I77" s="934"/>
      <c r="J77" s="934"/>
      <c r="K77" s="934"/>
      <c r="L77" s="934"/>
      <c r="M77" s="934"/>
      <c r="N77" s="934"/>
      <c r="O77" s="934"/>
      <c r="P77" s="935"/>
      <c r="Q77" s="939">
        <v>9</v>
      </c>
      <c r="R77" s="940"/>
      <c r="S77" s="940"/>
      <c r="T77" s="940"/>
      <c r="U77" s="890"/>
      <c r="V77" s="941">
        <v>8</v>
      </c>
      <c r="W77" s="940"/>
      <c r="X77" s="940"/>
      <c r="Y77" s="940"/>
      <c r="Z77" s="890"/>
      <c r="AA77" s="941">
        <v>1</v>
      </c>
      <c r="AB77" s="940"/>
      <c r="AC77" s="940"/>
      <c r="AD77" s="940"/>
      <c r="AE77" s="890"/>
      <c r="AF77" s="941">
        <v>1</v>
      </c>
      <c r="AG77" s="940"/>
      <c r="AH77" s="940"/>
      <c r="AI77" s="940"/>
      <c r="AJ77" s="890"/>
      <c r="AK77" s="941">
        <v>0</v>
      </c>
      <c r="AL77" s="940"/>
      <c r="AM77" s="940"/>
      <c r="AN77" s="940"/>
      <c r="AO77" s="890"/>
      <c r="AP77" s="941" t="s">
        <v>577</v>
      </c>
      <c r="AQ77" s="940"/>
      <c r="AR77" s="940"/>
      <c r="AS77" s="940"/>
      <c r="AT77" s="890"/>
      <c r="AU77" s="941"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575</v>
      </c>
      <c r="C78" s="934"/>
      <c r="D78" s="934"/>
      <c r="E78" s="934"/>
      <c r="F78" s="934"/>
      <c r="G78" s="934"/>
      <c r="H78" s="934"/>
      <c r="I78" s="934"/>
      <c r="J78" s="934"/>
      <c r="K78" s="934"/>
      <c r="L78" s="934"/>
      <c r="M78" s="934"/>
      <c r="N78" s="934"/>
      <c r="O78" s="934"/>
      <c r="P78" s="935"/>
      <c r="Q78" s="936">
        <v>65</v>
      </c>
      <c r="R78" s="891"/>
      <c r="S78" s="891"/>
      <c r="T78" s="891"/>
      <c r="U78" s="891"/>
      <c r="V78" s="891">
        <v>65</v>
      </c>
      <c r="W78" s="891"/>
      <c r="X78" s="891"/>
      <c r="Y78" s="891"/>
      <c r="Z78" s="891"/>
      <c r="AA78" s="891">
        <v>0</v>
      </c>
      <c r="AB78" s="891"/>
      <c r="AC78" s="891"/>
      <c r="AD78" s="891"/>
      <c r="AE78" s="891"/>
      <c r="AF78" s="891">
        <v>0</v>
      </c>
      <c r="AG78" s="891"/>
      <c r="AH78" s="891"/>
      <c r="AI78" s="891"/>
      <c r="AJ78" s="891"/>
      <c r="AK78" s="891" t="s">
        <v>577</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1196</v>
      </c>
      <c r="AG88" s="902"/>
      <c r="AH88" s="902"/>
      <c r="AI88" s="902"/>
      <c r="AJ88" s="902"/>
      <c r="AK88" s="899"/>
      <c r="AL88" s="899"/>
      <c r="AM88" s="899"/>
      <c r="AN88" s="899"/>
      <c r="AO88" s="899"/>
      <c r="AP88" s="902">
        <v>3114</v>
      </c>
      <c r="AQ88" s="902"/>
      <c r="AR88" s="902"/>
      <c r="AS88" s="902"/>
      <c r="AT88" s="902"/>
      <c r="AU88" s="902">
        <v>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2">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163548</v>
      </c>
      <c r="AB110" s="962"/>
      <c r="AC110" s="962"/>
      <c r="AD110" s="962"/>
      <c r="AE110" s="963"/>
      <c r="AF110" s="964">
        <v>130879</v>
      </c>
      <c r="AG110" s="962"/>
      <c r="AH110" s="962"/>
      <c r="AI110" s="962"/>
      <c r="AJ110" s="963"/>
      <c r="AK110" s="964">
        <v>123389</v>
      </c>
      <c r="AL110" s="962"/>
      <c r="AM110" s="962"/>
      <c r="AN110" s="962"/>
      <c r="AO110" s="963"/>
      <c r="AP110" s="965">
        <v>4.7</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613211</v>
      </c>
      <c r="BR110" s="997"/>
      <c r="BS110" s="997"/>
      <c r="BT110" s="997"/>
      <c r="BU110" s="997"/>
      <c r="BV110" s="997">
        <v>489903</v>
      </c>
      <c r="BW110" s="997"/>
      <c r="BX110" s="997"/>
      <c r="BY110" s="997"/>
      <c r="BZ110" s="997"/>
      <c r="CA110" s="997">
        <v>370731</v>
      </c>
      <c r="CB110" s="997"/>
      <c r="CC110" s="997"/>
      <c r="CD110" s="997"/>
      <c r="CE110" s="997"/>
      <c r="CF110" s="1011">
        <v>14.2</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124</v>
      </c>
      <c r="DM110" s="997"/>
      <c r="DN110" s="997"/>
      <c r="DO110" s="997"/>
      <c r="DP110" s="997"/>
      <c r="DQ110" s="997" t="s">
        <v>124</v>
      </c>
      <c r="DR110" s="997"/>
      <c r="DS110" s="997"/>
      <c r="DT110" s="997"/>
      <c r="DU110" s="997"/>
      <c r="DV110" s="998" t="s">
        <v>124</v>
      </c>
      <c r="DW110" s="998"/>
      <c r="DX110" s="998"/>
      <c r="DY110" s="998"/>
      <c r="DZ110" s="999"/>
    </row>
    <row r="111" spans="1:131" s="226" customFormat="1" ht="26.25" customHeight="1" x14ac:dyDescent="0.2">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403</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403</v>
      </c>
      <c r="BW111" s="990"/>
      <c r="BX111" s="990"/>
      <c r="BY111" s="990"/>
      <c r="BZ111" s="990"/>
      <c r="CA111" s="990" t="s">
        <v>124</v>
      </c>
      <c r="CB111" s="990"/>
      <c r="CC111" s="990"/>
      <c r="CD111" s="990"/>
      <c r="CE111" s="990"/>
      <c r="CF111" s="984" t="s">
        <v>124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124</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2">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403</v>
      </c>
      <c r="AB112" s="1029"/>
      <c r="AC112" s="1029"/>
      <c r="AD112" s="1029"/>
      <c r="AE112" s="1030"/>
      <c r="AF112" s="1031" t="s">
        <v>124</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2158334</v>
      </c>
      <c r="BR112" s="990"/>
      <c r="BS112" s="990"/>
      <c r="BT112" s="990"/>
      <c r="BU112" s="990"/>
      <c r="BV112" s="990">
        <v>1876654</v>
      </c>
      <c r="BW112" s="990"/>
      <c r="BX112" s="990"/>
      <c r="BY112" s="990"/>
      <c r="BZ112" s="990"/>
      <c r="CA112" s="990">
        <v>1620550</v>
      </c>
      <c r="CB112" s="990"/>
      <c r="CC112" s="990"/>
      <c r="CD112" s="990"/>
      <c r="CE112" s="990"/>
      <c r="CF112" s="984">
        <v>61.9</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124</v>
      </c>
      <c r="DR112" s="990"/>
      <c r="DS112" s="990"/>
      <c r="DT112" s="990"/>
      <c r="DU112" s="990"/>
      <c r="DV112" s="991" t="s">
        <v>124</v>
      </c>
      <c r="DW112" s="991"/>
      <c r="DX112" s="991"/>
      <c r="DY112" s="991"/>
      <c r="DZ112" s="992"/>
    </row>
    <row r="113" spans="1:130" s="226" customFormat="1" ht="26.25" customHeight="1" x14ac:dyDescent="0.2">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330171</v>
      </c>
      <c r="AB113" s="1004"/>
      <c r="AC113" s="1004"/>
      <c r="AD113" s="1004"/>
      <c r="AE113" s="1005"/>
      <c r="AF113" s="1006">
        <v>271895</v>
      </c>
      <c r="AG113" s="1004"/>
      <c r="AH113" s="1004"/>
      <c r="AI113" s="1004"/>
      <c r="AJ113" s="1005"/>
      <c r="AK113" s="1006">
        <v>266096</v>
      </c>
      <c r="AL113" s="1004"/>
      <c r="AM113" s="1004"/>
      <c r="AN113" s="1004"/>
      <c r="AO113" s="1005"/>
      <c r="AP113" s="1007">
        <v>10.199999999999999</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34490</v>
      </c>
      <c r="BR113" s="990"/>
      <c r="BS113" s="990"/>
      <c r="BT113" s="990"/>
      <c r="BU113" s="990"/>
      <c r="BV113" s="990">
        <v>26123</v>
      </c>
      <c r="BW113" s="990"/>
      <c r="BX113" s="990"/>
      <c r="BY113" s="990"/>
      <c r="BZ113" s="990"/>
      <c r="CA113" s="990">
        <v>21813</v>
      </c>
      <c r="CB113" s="990"/>
      <c r="CC113" s="990"/>
      <c r="CD113" s="990"/>
      <c r="CE113" s="990"/>
      <c r="CF113" s="984">
        <v>0.8</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403</v>
      </c>
      <c r="DM113" s="1029"/>
      <c r="DN113" s="1029"/>
      <c r="DO113" s="1029"/>
      <c r="DP113" s="1030"/>
      <c r="DQ113" s="1031" t="s">
        <v>403</v>
      </c>
      <c r="DR113" s="1029"/>
      <c r="DS113" s="1029"/>
      <c r="DT113" s="1029"/>
      <c r="DU113" s="1030"/>
      <c r="DV113" s="1032" t="s">
        <v>403</v>
      </c>
      <c r="DW113" s="1033"/>
      <c r="DX113" s="1033"/>
      <c r="DY113" s="1033"/>
      <c r="DZ113" s="1034"/>
    </row>
    <row r="114" spans="1:130" s="226" customFormat="1" ht="26.25" customHeight="1" x14ac:dyDescent="0.2">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4415</v>
      </c>
      <c r="AB114" s="1029"/>
      <c r="AC114" s="1029"/>
      <c r="AD114" s="1029"/>
      <c r="AE114" s="1030"/>
      <c r="AF114" s="1031">
        <v>4470</v>
      </c>
      <c r="AG114" s="1029"/>
      <c r="AH114" s="1029"/>
      <c r="AI114" s="1029"/>
      <c r="AJ114" s="1030"/>
      <c r="AK114" s="1031">
        <v>4476</v>
      </c>
      <c r="AL114" s="1029"/>
      <c r="AM114" s="1029"/>
      <c r="AN114" s="1029"/>
      <c r="AO114" s="1030"/>
      <c r="AP114" s="1032">
        <v>0.2</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126865</v>
      </c>
      <c r="BR114" s="990"/>
      <c r="BS114" s="990"/>
      <c r="BT114" s="990"/>
      <c r="BU114" s="990"/>
      <c r="BV114" s="990">
        <v>167302</v>
      </c>
      <c r="BW114" s="990"/>
      <c r="BX114" s="990"/>
      <c r="BY114" s="990"/>
      <c r="BZ114" s="990"/>
      <c r="CA114" s="990">
        <v>176866</v>
      </c>
      <c r="CB114" s="990"/>
      <c r="CC114" s="990"/>
      <c r="CD114" s="990"/>
      <c r="CE114" s="990"/>
      <c r="CF114" s="984">
        <v>6.8</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403</v>
      </c>
      <c r="DW114" s="1033"/>
      <c r="DX114" s="1033"/>
      <c r="DY114" s="1033"/>
      <c r="DZ114" s="1034"/>
    </row>
    <row r="115" spans="1:130" s="226" customFormat="1" ht="26.25" customHeight="1" x14ac:dyDescent="0.2">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124</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2">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124</v>
      </c>
      <c r="AL116" s="1029"/>
      <c r="AM116" s="1029"/>
      <c r="AN116" s="1029"/>
      <c r="AO116" s="1030"/>
      <c r="AP116" s="1032" t="s">
        <v>124</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403</v>
      </c>
      <c r="BW116" s="990"/>
      <c r="BX116" s="990"/>
      <c r="BY116" s="990"/>
      <c r="BZ116" s="990"/>
      <c r="CA116" s="990" t="s">
        <v>403</v>
      </c>
      <c r="CB116" s="990"/>
      <c r="CC116" s="990"/>
      <c r="CD116" s="990"/>
      <c r="CE116" s="990"/>
      <c r="CF116" s="984" t="s">
        <v>124</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403</v>
      </c>
      <c r="DH116" s="1029"/>
      <c r="DI116" s="1029"/>
      <c r="DJ116" s="1029"/>
      <c r="DK116" s="1030"/>
      <c r="DL116" s="1031" t="s">
        <v>403</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498134</v>
      </c>
      <c r="AB117" s="1047"/>
      <c r="AC117" s="1047"/>
      <c r="AD117" s="1047"/>
      <c r="AE117" s="1048"/>
      <c r="AF117" s="1049">
        <v>407244</v>
      </c>
      <c r="AG117" s="1047"/>
      <c r="AH117" s="1047"/>
      <c r="AI117" s="1047"/>
      <c r="AJ117" s="1048"/>
      <c r="AK117" s="1049">
        <v>393961</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403</v>
      </c>
      <c r="CB117" s="990"/>
      <c r="CC117" s="990"/>
      <c r="CD117" s="990"/>
      <c r="CE117" s="990"/>
      <c r="CF117" s="984" t="s">
        <v>124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x14ac:dyDescent="0.2">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41" t="s">
        <v>422</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2">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124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452</v>
      </c>
      <c r="BP119" s="1076"/>
      <c r="BQ119" s="1067">
        <v>2932900</v>
      </c>
      <c r="BR119" s="1068"/>
      <c r="BS119" s="1068"/>
      <c r="BT119" s="1068"/>
      <c r="BU119" s="1068"/>
      <c r="BV119" s="1068">
        <v>2559982</v>
      </c>
      <c r="BW119" s="1068"/>
      <c r="BX119" s="1068"/>
      <c r="BY119" s="1068"/>
      <c r="BZ119" s="1068"/>
      <c r="CA119" s="1068">
        <v>2189960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2">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4798629</v>
      </c>
      <c r="BR120" s="997"/>
      <c r="BS120" s="997"/>
      <c r="BT120" s="997"/>
      <c r="BU120" s="997"/>
      <c r="BV120" s="997">
        <v>4320835</v>
      </c>
      <c r="BW120" s="997"/>
      <c r="BX120" s="997"/>
      <c r="BY120" s="997"/>
      <c r="BZ120" s="997"/>
      <c r="CA120" s="997">
        <v>4188086</v>
      </c>
      <c r="CB120" s="997"/>
      <c r="CC120" s="997"/>
      <c r="CD120" s="997"/>
      <c r="CE120" s="997"/>
      <c r="CF120" s="1011">
        <v>160.1</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1748904</v>
      </c>
      <c r="DH120" s="997"/>
      <c r="DI120" s="997"/>
      <c r="DJ120" s="997"/>
      <c r="DK120" s="997"/>
      <c r="DL120" s="997">
        <v>1522803</v>
      </c>
      <c r="DM120" s="997"/>
      <c r="DN120" s="997"/>
      <c r="DO120" s="997"/>
      <c r="DP120" s="997"/>
      <c r="DQ120" s="997">
        <v>1312475</v>
      </c>
      <c r="DR120" s="997"/>
      <c r="DS120" s="997"/>
      <c r="DT120" s="997"/>
      <c r="DU120" s="997"/>
      <c r="DV120" s="998">
        <v>50.2</v>
      </c>
      <c r="DW120" s="998"/>
      <c r="DX120" s="998"/>
      <c r="DY120" s="998"/>
      <c r="DZ120" s="999"/>
    </row>
    <row r="121" spans="1:130" s="226" customFormat="1" ht="26.25" customHeight="1" x14ac:dyDescent="0.2">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124</v>
      </c>
      <c r="BR121" s="990"/>
      <c r="BS121" s="990"/>
      <c r="BT121" s="990"/>
      <c r="BU121" s="990"/>
      <c r="BV121" s="990" t="s">
        <v>124</v>
      </c>
      <c r="BW121" s="990"/>
      <c r="BX121" s="990"/>
      <c r="BY121" s="990"/>
      <c r="BZ121" s="990"/>
      <c r="CA121" s="990" t="s">
        <v>124</v>
      </c>
      <c r="CB121" s="990"/>
      <c r="CC121" s="990"/>
      <c r="CD121" s="990"/>
      <c r="CE121" s="990"/>
      <c r="CF121" s="984" t="s">
        <v>403</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409430</v>
      </c>
      <c r="DH121" s="990"/>
      <c r="DI121" s="990"/>
      <c r="DJ121" s="990"/>
      <c r="DK121" s="990"/>
      <c r="DL121" s="990">
        <v>353851</v>
      </c>
      <c r="DM121" s="990"/>
      <c r="DN121" s="990"/>
      <c r="DO121" s="990"/>
      <c r="DP121" s="990"/>
      <c r="DQ121" s="990">
        <v>308075</v>
      </c>
      <c r="DR121" s="990"/>
      <c r="DS121" s="990"/>
      <c r="DT121" s="990"/>
      <c r="DU121" s="990"/>
      <c r="DV121" s="991">
        <v>11.8</v>
      </c>
      <c r="DW121" s="991"/>
      <c r="DX121" s="991"/>
      <c r="DY121" s="991"/>
      <c r="DZ121" s="992"/>
    </row>
    <row r="122" spans="1:130" s="226" customFormat="1" ht="26.25" customHeight="1" x14ac:dyDescent="0.2">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2501636</v>
      </c>
      <c r="BR122" s="1068"/>
      <c r="BS122" s="1068"/>
      <c r="BT122" s="1068"/>
      <c r="BU122" s="1068"/>
      <c r="BV122" s="1068">
        <v>2246272</v>
      </c>
      <c r="BW122" s="1068"/>
      <c r="BX122" s="1068"/>
      <c r="BY122" s="1068"/>
      <c r="BZ122" s="1068"/>
      <c r="CA122" s="1068">
        <v>1993783</v>
      </c>
      <c r="CB122" s="1068"/>
      <c r="CC122" s="1068"/>
      <c r="CD122" s="1068"/>
      <c r="CE122" s="1068"/>
      <c r="CF122" s="1088">
        <v>76.2</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124</v>
      </c>
      <c r="DR122" s="990"/>
      <c r="DS122" s="990"/>
      <c r="DT122" s="990"/>
      <c r="DU122" s="990"/>
      <c r="DV122" s="991" t="s">
        <v>124</v>
      </c>
      <c r="DW122" s="991"/>
      <c r="DX122" s="991"/>
      <c r="DY122" s="991"/>
      <c r="DZ122" s="992"/>
    </row>
    <row r="123" spans="1:130" s="226" customFormat="1" ht="26.25" customHeight="1" x14ac:dyDescent="0.2">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461</v>
      </c>
      <c r="BP123" s="1076"/>
      <c r="BQ123" s="1135">
        <v>7300265</v>
      </c>
      <c r="BR123" s="1136"/>
      <c r="BS123" s="1136"/>
      <c r="BT123" s="1136"/>
      <c r="BU123" s="1136"/>
      <c r="BV123" s="1136">
        <v>6567107</v>
      </c>
      <c r="BW123" s="1136"/>
      <c r="BX123" s="1136"/>
      <c r="BY123" s="1136"/>
      <c r="BZ123" s="1136"/>
      <c r="CA123" s="1136">
        <v>6181869</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5">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403</v>
      </c>
      <c r="AG124" s="1029"/>
      <c r="AH124" s="1029"/>
      <c r="AI124" s="1029"/>
      <c r="AJ124" s="1030"/>
      <c r="AK124" s="1031" t="s">
        <v>124</v>
      </c>
      <c r="AL124" s="1029"/>
      <c r="AM124" s="1029"/>
      <c r="AN124" s="1029"/>
      <c r="AO124" s="1030"/>
      <c r="AP124" s="1032" t="s">
        <v>124</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124</v>
      </c>
      <c r="BR124" s="1098"/>
      <c r="BS124" s="1098"/>
      <c r="BT124" s="1098"/>
      <c r="BU124" s="1098"/>
      <c r="BV124" s="1098" t="s">
        <v>124</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2">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403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5">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403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2">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5">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t="s">
        <v>124</v>
      </c>
      <c r="AB128" s="1118"/>
      <c r="AC128" s="1118"/>
      <c r="AD128" s="1118"/>
      <c r="AE128" s="1119"/>
      <c r="AF128" s="1120" t="s">
        <v>124</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2731504</v>
      </c>
      <c r="AB129" s="1029"/>
      <c r="AC129" s="1029"/>
      <c r="AD129" s="1029"/>
      <c r="AE129" s="1030"/>
      <c r="AF129" s="1031">
        <v>4507562</v>
      </c>
      <c r="AG129" s="1029"/>
      <c r="AH129" s="1029"/>
      <c r="AI129" s="1029"/>
      <c r="AJ129" s="1030"/>
      <c r="AK129" s="1031">
        <v>2910370</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363640</v>
      </c>
      <c r="AB130" s="1029"/>
      <c r="AC130" s="1029"/>
      <c r="AD130" s="1029"/>
      <c r="AE130" s="1030"/>
      <c r="AF130" s="1031">
        <v>306532</v>
      </c>
      <c r="AG130" s="1029"/>
      <c r="AH130" s="1029"/>
      <c r="AI130" s="1029"/>
      <c r="AJ130" s="1030"/>
      <c r="AK130" s="1031">
        <v>294222</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2367864</v>
      </c>
      <c r="AB131" s="1054"/>
      <c r="AC131" s="1054"/>
      <c r="AD131" s="1054"/>
      <c r="AE131" s="1055"/>
      <c r="AF131" s="1053">
        <v>4201030</v>
      </c>
      <c r="AG131" s="1054"/>
      <c r="AH131" s="1054"/>
      <c r="AI131" s="1054"/>
      <c r="AJ131" s="1055"/>
      <c r="AK131" s="1053">
        <v>2616148</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5.6799714850000003</v>
      </c>
      <c r="AB132" s="1170"/>
      <c r="AC132" s="1170"/>
      <c r="AD132" s="1170"/>
      <c r="AE132" s="1171"/>
      <c r="AF132" s="1172">
        <v>2.397316848</v>
      </c>
      <c r="AG132" s="1170"/>
      <c r="AH132" s="1170"/>
      <c r="AI132" s="1170"/>
      <c r="AJ132" s="1171"/>
      <c r="AK132" s="1172">
        <v>3.8124372169999998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4.8</v>
      </c>
      <c r="AB133" s="1153"/>
      <c r="AC133" s="1153"/>
      <c r="AD133" s="1153"/>
      <c r="AE133" s="1154"/>
      <c r="AF133" s="1152">
        <v>4.4000000000000004</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uCqHRww+gy0DgmxOThHTOfcpqd51iTkYiHn8grclIKOcf+OwP0R9UnEgUoMMDeTqA0k6WEALYRogmnLlVsTzMA==" saltValue="3Wj3e5j7MvvOtO2oF6Ap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x14ac:dyDescent="0.2"/>
  <cols>
    <col min="1" max="120" width="2.7265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487</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JwEB3CjIXsBbfa4cxZq/YAtjmLKtnbPHx+/NZAgVWuuajYLs4EYaicUX5bodHqA1UBc1+oIyD5EEh0RYAQghOg==" saltValue="5VfDUFddbyrtdAgRTevjaA==" spinCount="100000" sheet="1" objects="1" scenarios="1"/>
  <dataConsolidate/>
  <phoneticPr fontId="2"/>
  <printOptions horizontalCentered="1" verticalCentered="1"/>
  <pageMargins left="0" right="0" top="0" bottom="0" header="0" footer="0"/>
  <pageSetup paperSize="9" scale="31" orientation="portrait" horizontalDpi="4294967292" verticalDpi="4294967292"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8Md5JRJ+/pku4l6TaKOWNeoawI78XCk/ycCejrNgsqPcPxWUi49JKjFLIC2M24G07RIPCUokFxFt7oacDXCmg==" saltValue="HWusC1L+lbDTZ7G/T5i+d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717034</v>
      </c>
      <c r="AP9" s="292">
        <v>122194</v>
      </c>
      <c r="AQ9" s="293">
        <v>117391</v>
      </c>
      <c r="AR9" s="294">
        <v>4.0999999999999996</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71067</v>
      </c>
      <c r="AP10" s="295">
        <v>12111</v>
      </c>
      <c r="AQ10" s="296">
        <v>11968</v>
      </c>
      <c r="AR10" s="297">
        <v>1.2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89092</v>
      </c>
      <c r="AP11" s="295">
        <v>15183</v>
      </c>
      <c r="AQ11" s="296">
        <v>18604</v>
      </c>
      <c r="AR11" s="297">
        <v>-18.399999999999999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928</v>
      </c>
      <c r="AR12" s="297" t="s">
        <v>499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15174</v>
      </c>
      <c r="AP14" s="295">
        <v>2586</v>
      </c>
      <c r="AQ14" s="296">
        <v>5151</v>
      </c>
      <c r="AR14" s="297">
        <v>-49.8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33431</v>
      </c>
      <c r="AP15" s="295">
        <v>5697</v>
      </c>
      <c r="AQ15" s="296">
        <v>2680</v>
      </c>
      <c r="AR15" s="297">
        <v>112.6</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-70213</v>
      </c>
      <c r="AP16" s="295">
        <v>-11965</v>
      </c>
      <c r="AQ16" s="296">
        <v>-12014</v>
      </c>
      <c r="AR16" s="297">
        <v>-0.4</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855585</v>
      </c>
      <c r="AP17" s="295">
        <v>145805</v>
      </c>
      <c r="AQ17" s="296">
        <v>144708</v>
      </c>
      <c r="AR17" s="297">
        <v>0.8</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14.14</v>
      </c>
      <c r="AP21" s="308">
        <v>13.77</v>
      </c>
      <c r="AQ21" s="309">
        <v>0.37</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92.9</v>
      </c>
      <c r="AP22" s="313">
        <v>94.8</v>
      </c>
      <c r="AQ22" s="314">
        <v>-1.9</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511</v>
      </c>
      <c r="AO27" s="273"/>
      <c r="AP27" s="273"/>
      <c r="AQ27" s="273"/>
      <c r="AR27" s="273"/>
      <c r="AS27" s="273"/>
      <c r="AT27" s="273"/>
    </row>
    <row r="28" spans="1:46" ht="16.5" x14ac:dyDescent="0.2">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123389</v>
      </c>
      <c r="AP32" s="322">
        <v>21027</v>
      </c>
      <c r="AQ32" s="323">
        <v>73070</v>
      </c>
      <c r="AR32" s="324">
        <v>-71.2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1</v>
      </c>
      <c r="AR34" s="324" t="s">
        <v>499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266096</v>
      </c>
      <c r="AP35" s="322">
        <v>45347</v>
      </c>
      <c r="AQ35" s="323">
        <v>19034</v>
      </c>
      <c r="AR35" s="324">
        <v>138.19999999999999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4476</v>
      </c>
      <c r="AP36" s="322">
        <v>763</v>
      </c>
      <c r="AQ36" s="323">
        <v>5455</v>
      </c>
      <c r="AR36" s="324">
        <v>-86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499</v>
      </c>
      <c r="AP37" s="322" t="s">
        <v>499</v>
      </c>
      <c r="AQ37" s="323">
        <v>1361</v>
      </c>
      <c r="AR37" s="324" t="s">
        <v>499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4</v>
      </c>
      <c r="AR38" s="314" t="s">
        <v>499</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t="s">
        <v>499</v>
      </c>
      <c r="AP39" s="322" t="s">
        <v>499</v>
      </c>
      <c r="AQ39" s="323">
        <v>-3538</v>
      </c>
      <c r="AR39" s="324" t="s">
        <v>499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-294222</v>
      </c>
      <c r="AP40" s="322">
        <v>-50140</v>
      </c>
      <c r="AQ40" s="323">
        <v>-64803</v>
      </c>
      <c r="AR40" s="324">
        <v>-22.6</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99739</v>
      </c>
      <c r="AP41" s="322">
        <v>16997</v>
      </c>
      <c r="AQ41" s="323">
        <v>30585</v>
      </c>
      <c r="AR41" s="324">
        <v>-44.4</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830510</v>
      </c>
      <c r="AN51" s="344">
        <v>140717</v>
      </c>
      <c r="AO51" s="345">
        <v>-22.7</v>
      </c>
      <c r="AP51" s="346">
        <v>119674</v>
      </c>
      <c r="AQ51" s="347">
        <v>26.2</v>
      </c>
      <c r="AR51" s="348">
        <v>-48.9</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320601</v>
      </c>
      <c r="AN52" s="352">
        <v>54321</v>
      </c>
      <c r="AO52" s="353">
        <v>-61.3</v>
      </c>
      <c r="AP52" s="354">
        <v>57803</v>
      </c>
      <c r="AQ52" s="355">
        <v>4.8</v>
      </c>
      <c r="AR52" s="356">
        <v>-66.099999999999994</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964325</v>
      </c>
      <c r="AN53" s="344">
        <v>164140</v>
      </c>
      <c r="AO53" s="345">
        <v>16.600000000000001</v>
      </c>
      <c r="AP53" s="346">
        <v>119685</v>
      </c>
      <c r="AQ53" s="347">
        <v>0</v>
      </c>
      <c r="AR53" s="348">
        <v>16.600000000000001</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446565</v>
      </c>
      <c r="AN54" s="352">
        <v>76011</v>
      </c>
      <c r="AO54" s="353">
        <v>39.9</v>
      </c>
      <c r="AP54" s="354">
        <v>68464</v>
      </c>
      <c r="AQ54" s="355">
        <v>18.399999999999999</v>
      </c>
      <c r="AR54" s="356">
        <v>21.5</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310019</v>
      </c>
      <c r="AN55" s="344">
        <v>52977</v>
      </c>
      <c r="AO55" s="345">
        <v>-67.7</v>
      </c>
      <c r="AP55" s="346">
        <v>109920</v>
      </c>
      <c r="AQ55" s="347">
        <v>-8.1999999999999993</v>
      </c>
      <c r="AR55" s="348">
        <v>-59.5</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290684</v>
      </c>
      <c r="AN56" s="352">
        <v>49673</v>
      </c>
      <c r="AO56" s="353">
        <v>-34.700000000000003</v>
      </c>
      <c r="AP56" s="354">
        <v>62739</v>
      </c>
      <c r="AQ56" s="355">
        <v>-8.4</v>
      </c>
      <c r="AR56" s="356">
        <v>-26.3</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815280</v>
      </c>
      <c r="AN57" s="344">
        <v>139459</v>
      </c>
      <c r="AO57" s="345">
        <v>163.19999999999999</v>
      </c>
      <c r="AP57" s="346">
        <v>119882</v>
      </c>
      <c r="AQ57" s="347">
        <v>9.1</v>
      </c>
      <c r="AR57" s="348">
        <v>154.1</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506297</v>
      </c>
      <c r="AN58" s="352">
        <v>86606</v>
      </c>
      <c r="AO58" s="353">
        <v>74.400000000000006</v>
      </c>
      <c r="AP58" s="354">
        <v>66481</v>
      </c>
      <c r="AQ58" s="355">
        <v>6</v>
      </c>
      <c r="AR58" s="356">
        <v>68.400000000000006</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511158</v>
      </c>
      <c r="AN59" s="344">
        <v>87109</v>
      </c>
      <c r="AO59" s="345">
        <v>-37.5</v>
      </c>
      <c r="AP59" s="346">
        <v>116162</v>
      </c>
      <c r="AQ59" s="347">
        <v>-3.1</v>
      </c>
      <c r="AR59" s="348">
        <v>-34.4</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254664</v>
      </c>
      <c r="AN60" s="352">
        <v>43399</v>
      </c>
      <c r="AO60" s="353">
        <v>-49.9</v>
      </c>
      <c r="AP60" s="354">
        <v>61562</v>
      </c>
      <c r="AQ60" s="355">
        <v>-7.4</v>
      </c>
      <c r="AR60" s="356">
        <v>-42.5</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686258</v>
      </c>
      <c r="AN61" s="359">
        <v>116880</v>
      </c>
      <c r="AO61" s="360">
        <v>10.4</v>
      </c>
      <c r="AP61" s="361">
        <v>117065</v>
      </c>
      <c r="AQ61" s="362">
        <v>4.8</v>
      </c>
      <c r="AR61" s="348">
        <v>5.6</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363762</v>
      </c>
      <c r="AN62" s="352">
        <v>62002</v>
      </c>
      <c r="AO62" s="353">
        <v>-6.3</v>
      </c>
      <c r="AP62" s="354">
        <v>63410</v>
      </c>
      <c r="AQ62" s="355">
        <v>2.7</v>
      </c>
      <c r="AR62" s="356">
        <v>-9</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VBgj2uy057A3kL63w8SwGPvdt53Hb3bztGwM3unoufLuqY1ABVxtHPESnni21AN9UPNi2PfaaPRvpKTNSzH8OQ==" saltValue="l+ZrCMxI1YMwrdCIC6S4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horizontalDpi="4294967292" vertic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tTJEjaAtuvvRk9GsU2UA6/wd9UF6QtQbpRkm+p+uQTLgYH1ZtpJxLOO66mO3MjJK4nISylXfT74HbsCwPLzA==" saltValue="s0inTKAy29ooexP5ZRY6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3Ujfc81Tjk1iDqfB5w7sQzHWnT3XgKk5HQ2L9kZzqwr00IvWvRrqbf9D1/xtes5fqOpUo13ECYR5UA7ClHzwQ==" saltValue="9pyrjpEBirjURBTckZEP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542</v>
      </c>
      <c r="G46" s="8" t="s">
        <v>543</v>
      </c>
      <c r="H46" s="8" t="s">
        <v>544</v>
      </c>
      <c r="I46" s="8" t="s">
        <v>545</v>
      </c>
      <c r="J46" s="9" t="s">
        <v>546</v>
      </c>
    </row>
    <row r="47" spans="2:10" ht="57.75" customHeight="1" x14ac:dyDescent="0.2">
      <c r="B47" s="10"/>
      <c r="C47" s="1212" t="s">
        <v>3</v>
      </c>
      <c r="D47" s="1212"/>
      <c r="E47" s="1213"/>
      <c r="F47" s="11">
        <v>76.77</v>
      </c>
      <c r="G47" s="12">
        <v>102.03</v>
      </c>
      <c r="H47" s="12">
        <v>143.83000000000001</v>
      </c>
      <c r="I47" s="12">
        <v>76.55</v>
      </c>
      <c r="J47" s="13">
        <v>127.37</v>
      </c>
    </row>
    <row r="48" spans="2:10" ht="57.75" customHeight="1" x14ac:dyDescent="0.2">
      <c r="B48" s="14"/>
      <c r="C48" s="1214" t="s">
        <v>4</v>
      </c>
      <c r="D48" s="1214"/>
      <c r="E48" s="1215"/>
      <c r="F48" s="15">
        <v>9.2899999999999991</v>
      </c>
      <c r="G48" s="16">
        <v>6.57</v>
      </c>
      <c r="H48" s="16">
        <v>14.34</v>
      </c>
      <c r="I48" s="16">
        <v>6.65</v>
      </c>
      <c r="J48" s="17">
        <v>11.5</v>
      </c>
    </row>
    <row r="49" spans="2:10" ht="57.75" customHeight="1" thickBot="1" x14ac:dyDescent="0.25">
      <c r="B49" s="18"/>
      <c r="C49" s="1216" t="s">
        <v>5</v>
      </c>
      <c r="D49" s="1216"/>
      <c r="E49" s="1217"/>
      <c r="F49" s="19" t="s">
        <v>547</v>
      </c>
      <c r="G49" s="20" t="s">
        <v>548</v>
      </c>
      <c r="H49" s="20">
        <v>28.08</v>
      </c>
      <c r="I49" s="20" t="s">
        <v>549</v>
      </c>
      <c r="J49" s="21">
        <v>10.01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95gllEV51YSQPSgsA76SUfhcHGYEMkUJDJ+yH8s17OjHr3u+2nf+99wreOPkVDkYaAnGVmfIue8zC976LqeDA==" saltValue="orJjSKy7ZUTqVCtuS63w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綾乃</dc:creator>
  <cp:lastModifiedBy>平山 綾乃</cp:lastModifiedBy>
  <dcterms:created xsi:type="dcterms:W3CDTF">2022-02-04T02:38:23Z</dcterms:created>
  <dcterms:modified xsi:type="dcterms:W3CDTF">2022-02-04T02:38:23Z</dcterms:modified>
</cp:coreProperties>
</file>