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i01fa01\INT無害化受渡し\総務課\2025\"/>
    </mc:Choice>
  </mc:AlternateContent>
  <bookViews>
    <workbookView xWindow="-105" yWindow="-105" windowWidth="30930" windowHeight="16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l="1"/>
  <c r="BE35" i="10" l="1"/>
  <c r="BE36"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<sst xmlns="http://schemas.openxmlformats.org/spreadsheetml/2006/main" count="1151" uniqueCount="567">
  <si>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</si>
  <si>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</si>
  <si>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</si>
  <si>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</si>
  <si>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</si>
  <si>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</si>
  <si>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</si>
  <si>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</si>
  <si>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</si>
  <si>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</si>
  <si>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</si>
  <si>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</si>
  <si>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</si>
  <si>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</si>
  <si>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</si>
  <si>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</si>
  <si>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</si>
  <si>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</si>
  <si>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</si>
  <si>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</si>
  <si>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</si>
  <si>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</si>
  <si>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</si>
  <si>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</si>
  <si>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</si>
  <si>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</si>
  <si>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</si>
  <si>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</si>
  <si>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</si>
  <si>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</si>
  <si>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</si>
  <si>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</si>
  <si>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</si>
  <si>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</si>
  <si>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</si>
  <si>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</si>
  <si>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</si>
  <si>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</si>
  <si>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</si>
  <si>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</si>
  <si>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</si>
  <si>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</si>
  <si>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</si>
  <si>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</si>
  <si>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</si>
  <si>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</si>
  <si>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</si>
  <si>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</si>
  <si>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</si>
  <si>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</si>
  <si>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</si>
  <si>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</si>
  <si>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</si>
  <si>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</si>
  <si>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</si>
  <si>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</si>
  <si>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</si>
  <si>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</si>
  <si>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</si>
  <si>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</si>
  <si>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</si>
  <si>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</si>
  <si>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</si>
  <si>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</si>
  <si>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</si>
  <si>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</si>
  <si>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</si>
  <si>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</si>
  <si>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</si>
  <si>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</si>
  <si>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</si>
  <si>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</si>
  <si>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</si>
  <si>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</si>
  <si>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</si>
  <si>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</si>
  <si>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</si>
  <si>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</si>
  <si>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</si>
  <si>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</si>
  <si>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</si>
  <si>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</si>
  <si>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</si>
  <si>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</si>
  <si>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</si>
  <si>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</si>
  <si>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</si>
  <si>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</si>
  <si>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</si>
  <si>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</si>
  <si>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</si>
  <si>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</si>
  <si>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</si>
  <si>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</si>
  <si>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</si>
  <si>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</si>
  <si>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</si>
  <si>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</si>
  <si>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</si>
  <si>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</si>
  <si>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</si>
  <si>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</si>
  <si>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</si>
  <si>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</si>
  <si>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</si>
  <si>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</si>
  <si>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</si>
  <si>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</si>
  <si>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</si>
  <si>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</si>
  <si>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</si>
  <si>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</si>
  <si>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</si>
  <si>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</si>
  <si>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</si>
  <si>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</si>
  <si>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</si>
  <si>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</si>
  <si>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</si>
  <si>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</si>
  <si>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</si>
  <si>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</si>
  <si>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</si>
  <si>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</si>
  <si>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</si>
  <si>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</si>
  <si>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</si>
  <si>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</si>
  <si>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</si>
  <si>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</si>
  <si>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</si>
  <si>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</si>
  <si>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</si>
  <si>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</si>
  <si>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</si>
  <si>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</si>
  <si>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</si>
  <si>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</si>
  <si>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</si>
  <si>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</si>
  <si>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</si>
  <si>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</si>
  <si>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</si>
  <si>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</si>
  <si>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</si>
  <si>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</si>
  <si>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</si>
  <si>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</si>
  <si>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</si>
  <si>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</si>
  <si>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</si>
  <si>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</si>
  <si>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</si>
  <si>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</si>
  <si>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</si>
  <si>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</si>
  <si>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</si>
  <si>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</si>
  <si>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</si>
  <si>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</si>
  <si>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</si>
  <si>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</si>
  <si>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</si>
  <si>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</si>
  <si>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</si>
  <si>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</si>
  <si>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</si>
  <si>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</si>
  <si>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</si>
  <si>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</si>
  <si>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</si>
  <si>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</si>
  <si>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</si>
  <si>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</si>
  <si>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</si>
  <si>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</si>
  <si>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</si>
  <si>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</si>
  <si>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</si>
  <si>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</si>
  <si>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</si>
  <si>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</si>
  <si>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</si>
  <si>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</si>
  <si>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</si>
  <si>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</si>
  <si>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</si>
  <si>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</si>
  <si>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</si>
  <si>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</si>
  <si>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</si>
  <si>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</si>
  <si>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</si>
  <si>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</si>
  <si>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</si>
  <si>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</si>
  <si>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</si>
  <si>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</si>
  <si>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</si>
  <si>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</si>
  <si>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</si>
  <si>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</si>
  <si>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</si>
  <si>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</si>
  <si>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山梨県山中湖村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</si>
  <si>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</si>
  <si>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</si>
  <si>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</si>
  <si>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</si>
  <si>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</si>
  <si>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</si>
  <si>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</si>
  <si>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</si>
  <si>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</si>
  <si>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</si>
  <si>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</si>
  <si>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</si>
  <si>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</si>
  <si>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</si>
  <si>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</si>
  <si>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</si>
  <si>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</si>
  <si>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</si>
  <si>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</si>
  <si>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</si>
  <si>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</si>
  <si>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</si>
  <si>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</si>
  <si>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</si>
  <si>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</si>
  <si>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</si>
  <si>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</si>
  <si>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</si>
  <si>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</si>
  <si>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</si>
  <si>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</si>
  <si>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</si>
  <si>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</si>
  <si>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</si>
  <si>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</si>
  <si>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</si>
  <si>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</si>
  <si>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</si>
  <si>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</si>
  <si>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</si>
  <si>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</si>
  <si>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</si>
  <si>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</si>
  <si>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</si>
  <si>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</si>
  <si>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</si>
  <si>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</si>
  <si>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</si>
  <si>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</si>
  <si>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</si>
  <si>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</si>
  <si>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</si>
  <si>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</si>
  <si>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</si>
  <si>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</si>
  <si>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</si>
  <si>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</si>
  <si>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</si>
  <si>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</si>
  <si>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</si>
  <si>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</si>
  <si>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</si>
  <si>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</si>
  <si>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</si>
  <si>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</si>
  <si>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</si>
  <si>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</si>
  <si>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</si>
  <si>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</si>
  <si>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</si>
  <si>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</si>
  <si>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</si>
  <si>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</si>
  <si>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</si>
  <si>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</si>
  <si>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</si>
  <si>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</si>
  <si>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</si>
  <si>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</si>
  <si>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</si>
  <si>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</si>
  <si>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</si>
  <si>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</si>
  <si>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</si>
  <si>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</si>
  <si>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</si>
  <si>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</si>
  <si>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</si>
  <si>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</si>
  <si>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</si>
  <si>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</si>
  <si>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</si>
  <si>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</si>
  <si>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</si>
  <si>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</si>
  <si>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</si>
  <si>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</si>
  <si>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</si>
  <si>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</si>
  <si>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</si>
  <si>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</si>
  <si>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</si>
  <si>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</si>
  <si>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</si>
  <si>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</si>
  <si>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</si>
  <si>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</si>
  <si>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</si>
  <si>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</si>
  <si>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</si>
  <si>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</si>
  <si>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</si>
  <si>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</si>
  <si>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</si>
  <si>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</si>
  <si>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</si>
  <si>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</si>
  <si>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</si>
  <si>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</si>
  <si>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</si>
  <si>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</si>
  <si>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</si>
  <si>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</si>
  <si>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</si>
  <si>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</si>
  <si>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</si>
  <si>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</si>
  <si>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</si>
  <si>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</si>
  <si>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</si>
  <si>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</si>
  <si>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</si>
  <si>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</si>
  <si>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</si>
  <si>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</si>
  <si>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</si>
  <si>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</si>
  <si>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</si>
  <si>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</si>
  <si>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</si>
  <si>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</si>
  <si>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</si>
  <si>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</si>
  <si>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</si>
  <si>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</si>
  <si>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</si>
  <si>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</si>
  <si>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</si>
  <si>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</si>
  <si>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</si>
  <si>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山梨県山中湖村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</si>
  <si>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</si>
  <si>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</si>
  <si>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</si>
  <si>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</si>
  <si>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</si>
  <si>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</si>
  <si>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</si>
  <si>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</si>
  <si>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</si>
  <si>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</si>
  <si>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</si>
  <si>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</si>
  <si>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</si>
  <si>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</si>
  <si>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</si>
  <si>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</si>
  <si>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</si>
  <si>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</si>
  <si>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</si>
  <si>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</si>
  <si>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</si>
  <si>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</si>
  <si>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</si>
  <si>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</si>
  <si>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</si>
  <si>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</si>
  <si>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</si>
  <si>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</si>
  <si>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</si>
  <si>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</si>
  <si>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</si>
  <si>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</si>
  <si>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</si>
  <si>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</si>
  <si>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</si>
  <si>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</si>
  <si>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後期高齢者医療特別会計</t>
    <phoneticPr fontId="5"/>
  </si>
  <si>
    <t>簡易水道特別会計</t>
    <phoneticPr fontId="5"/>
  </si>
  <si>
    <t>法非適用企業</t>
    <phoneticPr fontId="5"/>
  </si>
  <si>
    <t>下水道特別会計</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</si>
  <si>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</si>
  <si>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</si>
  <si>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</si>
  <si>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</si>
  <si>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</si>
  <si>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</si>
  <si>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</si>
  <si>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</si>
  <si>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</si>
  <si>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</si>
  <si>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</si>
  <si>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</si>
  <si>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</si>
  <si>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</si>
  <si>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</si>
  <si>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</si>
  <si>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</si>
  <si>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</si>
  <si>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</si>
  <si>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</si>
  <si>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</si>
  <si>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</si>
  <si>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</si>
  <si>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</si>
  <si>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</si>
  <si>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</si>
  <si>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</si>
  <si>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</si>
  <si>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</si>
  <si>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</si>
  <si>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</si>
  <si>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</si>
  <si>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</si>
  <si>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</si>
  <si>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</si>
  <si>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</si>
  <si>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</si>
  <si>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</si>
  <si>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</si>
  <si>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</si>
  <si>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</si>
  <si>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</si>
  <si>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</si>
  <si>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</si>
  <si>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</si>
  <si>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</si>
  <si>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</si>
  <si>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</si>
  <si>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</si>
  <si>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</si>
  <si>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</si>
  <si>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</si>
  <si>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</si>
  <si>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</si>
  <si>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</si>
  <si>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</si>
  <si>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</si>
  <si>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</si>
  <si>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</si>
  <si>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</si>
  <si>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</si>
  <si>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</si>
  <si>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</si>
  <si>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</si>
  <si>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</si>
  <si>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</si>
  <si>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</si>
  <si>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</si>
  <si>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</si>
  <si>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</si>
  <si>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</si>
  <si>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</si>
  <si>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</si>
  <si>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</si>
  <si>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</si>
  <si>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</si>
  <si>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</si>
  <si>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</si>
  <si>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</si>
  <si>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</si>
  <si>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</si>
  <si>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</si>
  <si>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</si>
  <si>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</si>
  <si>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</si>
  <si>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</si>
  <si>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</si>
  <si>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</si>
  <si>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</si>
  <si>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</si>
  <si>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</si>
  <si>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</si>
  <si>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</si>
  <si>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</si>
  <si>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</si>
  <si>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</si>
  <si>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</si>
  <si>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</si>
  <si>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</si>
  <si>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</si>
  <si>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</si>
  <si>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</si>
  <si>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</si>
  <si>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</si>
  <si>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</si>
  <si>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</si>
  <si>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</si>
  <si>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</si>
  <si>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</si>
  <si>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</si>
  <si>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</si>
  <si>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</si>
  <si>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</si>
  <si>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</si>
  <si>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</si>
  <si>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</si>
  <si>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</si>
  <si>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</si>
  <si>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</si>
  <si>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</si>
  <si>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</si>
  <si>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</si>
  <si>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</si>
  <si>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</si>
  <si>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</si>
  <si>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</si>
  <si>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</si>
  <si>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</si>
  <si>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</si>
  <si>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</si>
  <si>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</si>
  <si>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</si>
  <si>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</si>
  <si>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</si>
  <si>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</si>
  <si>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</si>
  <si>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24.98</t>
  </si>
  <si>
    <t>▲ 2.33</t>
  </si>
  <si>
    <t>一般会計</t>
  </si>
  <si>
    <t>介護保険特別会計</t>
  </si>
  <si>
    <t>下水道特別会計</t>
  </si>
  <si>
    <t>簡易水道特別会計</t>
  </si>
  <si>
    <t>国民健康保険特別会計</t>
  </si>
  <si>
    <t>後期高齢者医療特別会計</t>
  </si>
  <si>
    <t>観光施設特別会計</t>
  </si>
  <si>
    <t>介護予防支援事業特別会計</t>
  </si>
  <si>
    <t>その他会計（赤字）</t>
  </si>
  <si>
    <t>その他会計（黒字）</t>
  </si>
  <si>
    <t>R01</t>
    <phoneticPr fontId="5"/>
  </si>
  <si>
    <t>R02</t>
    <phoneticPr fontId="5"/>
  </si>
  <si>
    <t>R03</t>
    <phoneticPr fontId="5"/>
  </si>
  <si>
    <t>R04</t>
    <phoneticPr fontId="5"/>
  </si>
  <si>
    <t>R05</t>
    <phoneticPr fontId="5"/>
  </si>
  <si>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</si>
  <si>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9"/>
  </si>
  <si>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9"/>
  </si>
  <si>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9"/>
  </si>
  <si>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9"/>
  </si>
  <si>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</si>
  <si>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</si>
  <si>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19"/>
  </si>
  <si>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9"/>
  </si>
  <si>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9"/>
  </si>
  <si>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9"/>
  </si>
  <si>
    <t>富士・東部広域環境事務組合</t>
    <rPh sb="0" eb="2">
      <t>フジ</t>
    </rPh>
    <rPh sb="3" eb="5">
      <t>トウブ</t>
    </rPh>
    <rPh sb="5" eb="13">
      <t>コウイキカンキョウジムクミアイ</t>
    </rPh>
    <phoneticPr fontId="2"/>
  </si>
  <si>
    <t>㈱山中湖観光振興公社</t>
    <rPh sb="1" eb="3">
      <t>ヤマナカ</t>
    </rPh>
    <rPh sb="3" eb="4">
      <t>コ</t>
    </rPh>
    <rPh sb="4" eb="6">
      <t>カンコウ</t>
    </rPh>
    <rPh sb="6" eb="8">
      <t>シンコウ</t>
    </rPh>
    <rPh sb="8" eb="10">
      <t>コウシャ</t>
    </rPh>
    <phoneticPr fontId="10"/>
  </si>
  <si>
    <t>特定防衛施設周辺整備調整交付金基金</t>
    <rPh sb="0" eb="2">
      <t>トクテイ</t>
    </rPh>
    <rPh sb="2" eb="4">
      <t>ボウエイ</t>
    </rPh>
    <rPh sb="4" eb="6">
      <t>シセツ</t>
    </rPh>
    <rPh sb="6" eb="8">
      <t>シュウヘン</t>
    </rPh>
    <rPh sb="8" eb="10">
      <t>セイビ</t>
    </rPh>
    <rPh sb="10" eb="12">
      <t>チョウセイ</t>
    </rPh>
    <rPh sb="12" eb="14">
      <t>コウフ</t>
    </rPh>
    <rPh sb="14" eb="15">
      <t>キン</t>
    </rPh>
    <rPh sb="15" eb="17">
      <t>キキン</t>
    </rPh>
    <phoneticPr fontId="5"/>
  </si>
  <si>
    <t>山中湖村立学校施設建設基金</t>
    <rPh sb="0" eb="3">
      <t>ヤマナカコ</t>
    </rPh>
    <rPh sb="3" eb="5">
      <t>ソンリツ</t>
    </rPh>
    <rPh sb="5" eb="7">
      <t>ガッコウ</t>
    </rPh>
    <rPh sb="7" eb="9">
      <t>シセツ</t>
    </rPh>
    <rPh sb="9" eb="11">
      <t>ケンセツ</t>
    </rPh>
    <rPh sb="11" eb="13">
      <t>キキン</t>
    </rPh>
    <phoneticPr fontId="5"/>
  </si>
  <si>
    <t>公共施設建設基金</t>
    <rPh sb="0" eb="2">
      <t>コウキョウ</t>
    </rPh>
    <rPh sb="2" eb="4">
      <t>シセツ</t>
    </rPh>
    <rPh sb="4" eb="6">
      <t>ケンセツ</t>
    </rPh>
    <rPh sb="6" eb="8">
      <t>キキン</t>
    </rPh>
    <phoneticPr fontId="5"/>
  </si>
  <si>
    <t>地域福祉基金</t>
    <rPh sb="0" eb="2">
      <t>チイキ</t>
    </rPh>
    <rPh sb="2" eb="4">
      <t>フクシ</t>
    </rPh>
    <rPh sb="4" eb="6">
      <t>キキン</t>
    </rPh>
    <phoneticPr fontId="5"/>
  </si>
  <si>
    <t>災害見舞金基金</t>
    <rPh sb="0" eb="2">
      <t>サイガイ</t>
    </rPh>
    <rPh sb="2" eb="4">
      <t>ミマイ</t>
    </rPh>
    <rPh sb="4" eb="5">
      <t>キン</t>
    </rPh>
    <rPh sb="5" eb="7">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</si>
</sst>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F1DD-41D8-8AAA-9A26E5A797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70621</c:v>
                </c:pt>
                <c:pt idx="1">
                  <c:v>59896</c:v>
                </c:pt>
                <c:pt idx="2">
                  <c:v>96066</c:v>
                </c:pt>
                <c:pt idx="3">
                  <c:v>89211</c:v>
                </c:pt>
                <c:pt idx="4">
                  <c:v>137797</c:v>
                </c:pt>
              </c:numCache>
            </c:numRef>
          </c:val>
          <c:smooth val="0"/>
          <c:extLst>
            <c:ext xmlns:c16="http://schemas.microsoft.com/office/drawing/2014/chart" uri="{C3380CC4-5D6E-409C-BE32-E72D297353CC}">
              <c16:uniqueId val="{00000001-F1DD-41D8-8AAA-9A26E5A797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8.9600000000000009</c:v>
                </c:pt>
                <c:pt idx="1">
                  <c:v>11.1</c:v>
                </c:pt>
                <c:pt idx="2">
                  <c:v>15.04</c:v>
                </c:pt>
                <c:pt idx="3">
                  <c:v>19.57</c:v>
                </c:pt>
                <c:pt idx="4">
                  <c:v>11.75</c:v>
                </c:pt>
              </c:numCache>
            </c:numRef>
          </c:val>
          <c:extLst>
            <c:ext xmlns:c16="http://schemas.microsoft.com/office/drawing/2014/chart" uri="{C3380CC4-5D6E-409C-BE32-E72D297353CC}">
              <c16:uniqueId val="{00000000-F28B-4AE5-A330-326A37218A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128.57</c:v>
                </c:pt>
                <c:pt idx="1">
                  <c:v>165.82</c:v>
                </c:pt>
                <c:pt idx="2">
                  <c:v>161.01</c:v>
                </c:pt>
                <c:pt idx="3">
                  <c:v>170.1</c:v>
                </c:pt>
                <c:pt idx="4">
                  <c:v>137.4</c:v>
                </c:pt>
              </c:numCache>
            </c:numRef>
          </c:val>
          <c:extLst>
            <c:ext xmlns:c16="http://schemas.microsoft.com/office/drawing/2014/chart" uri="{C3380CC4-5D6E-409C-BE32-E72D297353CC}">
              <c16:uniqueId val="{00000001-F28B-4AE5-A330-326A37218A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0.59</c:v>
                </c:pt>
                <c:pt idx="1">
                  <c:v>-24.98</c:v>
                </c:pt>
                <c:pt idx="2">
                  <c:v>-2.33</c:v>
                </c:pt>
                <c:pt idx="3">
                  <c:v>4.5</c:v>
                </c:pt>
                <c:pt idx="4">
                  <c:v>1.54</c:v>
                </c:pt>
              </c:numCache>
            </c:numRef>
          </c:val>
          <c:smooth val="0"/>
          <c:extLst>
            <c:ext xmlns:c16="http://schemas.microsoft.com/office/drawing/2014/chart" uri="{C3380CC4-5D6E-409C-BE32-E72D297353CC}">
              <c16:uniqueId val="{00000002-F28B-4AE5-A330-326A37218A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F3-452B-81EB-CA5AFC0613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F3-452B-81EB-CA5AFC0613EF}"/>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6F3-452B-81EB-CA5AFC0613EF}"/>
            </c:ext>
          </c:extLst>
        </c:ser>
        <c:ser>
          <c:idx val="3"/>
          <c:order val="3"/>
          <c:tx>
            <c:strRef>
              <c:f>データシート!$A$30</c:f>
              <c:strCache>
                <c:ptCount val="1"/>
                <c:pt idx="0">
                  <c:v>観光施設特別会計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3-B6F3-452B-81EB-CA5AFC0613E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0.09</c:v>
                </c:pt>
                <c:pt idx="4">
                  <c:v>#N/A</c:v>
                </c:pt>
                <c:pt idx="5">
                  <c:v>0.08</c:v>
                </c:pt>
                <c:pt idx="6">
                  <c:v>#N/A</c:v>
                </c:pt>
                <c:pt idx="7">
                  <c:v>0.04</c:v>
                </c:pt>
                <c:pt idx="8">
                  <c:v>#N/A</c:v>
                </c:pt>
                <c:pt idx="9">
                  <c:v>0.01</c:v>
                </c:pt>
              </c:numCache>
            </c:numRef>
          </c:val>
          <c:extLst>
            <c:ext xmlns:c16="http://schemas.microsoft.com/office/drawing/2014/chart" uri="{C3380CC4-5D6E-409C-BE32-E72D297353CC}">
              <c16:uniqueId val="{00000004-B6F3-452B-81EB-CA5AFC0613E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0.49</c:v>
                </c:pt>
                <c:pt idx="2">
                  <c:v>#N/A</c:v>
                </c:pt>
                <c:pt idx="3">
                  <c:v>0.6</c:v>
                </c:pt>
                <c:pt idx="4">
                  <c:v>#N/A</c:v>
                </c:pt>
                <c:pt idx="5">
                  <c:v>0.09</c:v>
                </c:pt>
                <c:pt idx="6">
                  <c:v>#N/A</c:v>
                </c:pt>
                <c:pt idx="7">
                  <c:v>0.11</c:v>
                </c:pt>
                <c:pt idx="8">
                  <c:v>#N/A</c:v>
                </c:pt>
                <c:pt idx="9">
                  <c:v>0.05</c:v>
                </c:pt>
              </c:numCache>
            </c:numRef>
          </c:val>
          <c:extLst>
            <c:ext xmlns:c16="http://schemas.microsoft.com/office/drawing/2014/chart" uri="{C3380CC4-5D6E-409C-BE32-E72D297353CC}">
              <c16:uniqueId val="{00000005-B6F3-452B-81EB-CA5AFC0613EF}"/>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0.11</c:v>
                </c:pt>
                <c:pt idx="4">
                  <c:v>#N/A</c:v>
                </c:pt>
                <c:pt idx="5">
                  <c:v>0.12</c:v>
                </c:pt>
                <c:pt idx="6">
                  <c:v>#N/A</c:v>
                </c:pt>
                <c:pt idx="7">
                  <c:v>0.12</c:v>
                </c:pt>
                <c:pt idx="8">
                  <c:v>#N/A</c:v>
                </c:pt>
                <c:pt idx="9">
                  <c:v>0.42</c:v>
                </c:pt>
              </c:numCache>
            </c:numRef>
          </c:val>
          <c:extLst>
            <c:ext xmlns:c16="http://schemas.microsoft.com/office/drawing/2014/chart" uri="{C3380CC4-5D6E-409C-BE32-E72D297353CC}">
              <c16:uniqueId val="{00000006-B6F3-452B-81EB-CA5AFC0613EF}"/>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0.11</c:v>
                </c:pt>
                <c:pt idx="2">
                  <c:v>#N/A</c:v>
                </c:pt>
                <c:pt idx="3">
                  <c:v>0.19</c:v>
                </c:pt>
                <c:pt idx="4">
                  <c:v>#N/A</c:v>
                </c:pt>
                <c:pt idx="5">
                  <c:v>0.09</c:v>
                </c:pt>
                <c:pt idx="6">
                  <c:v>#N/A</c:v>
                </c:pt>
                <c:pt idx="7">
                  <c:v>0.15</c:v>
                </c:pt>
                <c:pt idx="8">
                  <c:v>#N/A</c:v>
                </c:pt>
                <c:pt idx="9">
                  <c:v>0.85</c:v>
                </c:pt>
              </c:numCache>
            </c:numRef>
          </c:val>
          <c:extLst>
            <c:ext xmlns:c16="http://schemas.microsoft.com/office/drawing/2014/chart" uri="{C3380CC4-5D6E-409C-BE32-E72D297353CC}">
              <c16:uniqueId val="{00000007-B6F3-452B-81EB-CA5AFC0613E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1.02</c:v>
                </c:pt>
                <c:pt idx="2">
                  <c:v>#N/A</c:v>
                </c:pt>
                <c:pt idx="3">
                  <c:v>1.19</c:v>
                </c:pt>
                <c:pt idx="4">
                  <c:v>#N/A</c:v>
                </c:pt>
                <c:pt idx="5">
                  <c:v>0.81</c:v>
                </c:pt>
                <c:pt idx="6">
                  <c:v>#N/A</c:v>
                </c:pt>
                <c:pt idx="7">
                  <c:v>0.81</c:v>
                </c:pt>
                <c:pt idx="8">
                  <c:v>#N/A</c:v>
                </c:pt>
                <c:pt idx="9">
                  <c:v>0.86</c:v>
                </c:pt>
              </c:numCache>
            </c:numRef>
          </c:val>
          <c:extLst>
            <c:ext xmlns:c16="http://schemas.microsoft.com/office/drawing/2014/chart" uri="{C3380CC4-5D6E-409C-BE32-E72D297353CC}">
              <c16:uniqueId val="{00000008-B6F3-452B-81EB-CA5AFC0613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8.9600000000000009</c:v>
                </c:pt>
                <c:pt idx="2">
                  <c:v>#N/A</c:v>
                </c:pt>
                <c:pt idx="3">
                  <c:v>11.1</c:v>
                </c:pt>
                <c:pt idx="4">
                  <c:v>#N/A</c:v>
                </c:pt>
                <c:pt idx="5">
                  <c:v>15.03</c:v>
                </c:pt>
                <c:pt idx="6">
                  <c:v>#N/A</c:v>
                </c:pt>
                <c:pt idx="7">
                  <c:v>19.57</c:v>
                </c:pt>
                <c:pt idx="8">
                  <c:v>#N/A</c:v>
                </c:pt>
                <c:pt idx="9">
                  <c:v>11.75</c:v>
                </c:pt>
              </c:numCache>
            </c:numRef>
          </c:val>
          <c:extLst>
            <c:ext xmlns:c16="http://schemas.microsoft.com/office/drawing/2014/chart" uri="{C3380CC4-5D6E-409C-BE32-E72D297353CC}">
              <c16:uniqueId val="{00000009-B6F3-452B-81EB-CA5AFC0613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269</c:v>
                </c:pt>
                <c:pt idx="5">
                  <c:v>246</c:v>
                </c:pt>
                <c:pt idx="8">
                  <c:v>231</c:v>
                </c:pt>
                <c:pt idx="11">
                  <c:v>213</c:v>
                </c:pt>
                <c:pt idx="14">
                  <c:v>193</c:v>
                </c:pt>
              </c:numCache>
            </c:numRef>
          </c:val>
          <c:extLst>
            <c:ext xmlns:c16="http://schemas.microsoft.com/office/drawing/2014/chart" uri="{C3380CC4-5D6E-409C-BE32-E72D297353CC}">
              <c16:uniqueId val="{00000000-6321-41C1-BB03-B2F7EE89ED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21-41C1-BB03-B2F7EE89ED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321-41C1-BB03-B2F7EE89ED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4</c:v>
                </c:pt>
                <c:pt idx="6">
                  <c:v>5</c:v>
                </c:pt>
                <c:pt idx="9">
                  <c:v>5</c:v>
                </c:pt>
                <c:pt idx="12">
                  <c:v>5</c:v>
                </c:pt>
              </c:numCache>
            </c:numRef>
          </c:val>
          <c:extLst>
            <c:ext xmlns:c16="http://schemas.microsoft.com/office/drawing/2014/chart" uri="{C3380CC4-5D6E-409C-BE32-E72D297353CC}">
              <c16:uniqueId val="{00000003-6321-41C1-BB03-B2F7EE89ED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244</c:v>
                </c:pt>
                <c:pt idx="3">
                  <c:v>259</c:v>
                </c:pt>
                <c:pt idx="6">
                  <c:v>228</c:v>
                </c:pt>
                <c:pt idx="9">
                  <c:v>208</c:v>
                </c:pt>
                <c:pt idx="12">
                  <c:v>191</c:v>
                </c:pt>
              </c:numCache>
            </c:numRef>
          </c:val>
          <c:extLst>
            <c:ext xmlns:c16="http://schemas.microsoft.com/office/drawing/2014/chart" uri="{C3380CC4-5D6E-409C-BE32-E72D297353CC}">
              <c16:uniqueId val="{00000004-6321-41C1-BB03-B2F7EE89ED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21-41C1-BB03-B2F7EE89ED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21-41C1-BB03-B2F7EE89ED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c:v>
                </c:pt>
                <c:pt idx="3">
                  <c:v>42</c:v>
                </c:pt>
                <c:pt idx="6">
                  <c:v>39</c:v>
                </c:pt>
                <c:pt idx="9">
                  <c:v>39</c:v>
                </c:pt>
                <c:pt idx="12">
                  <c:v>41</c:v>
                </c:pt>
              </c:numCache>
            </c:numRef>
          </c:val>
          <c:extLst>
            <c:ext xmlns:c16="http://schemas.microsoft.com/office/drawing/2014/chart" uri="{C3380CC4-5D6E-409C-BE32-E72D297353CC}">
              <c16:uniqueId val="{00000007-6321-41C1-BB03-B2F7EE89ED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c:v>
                </c:pt>
                <c:pt idx="2">
                  <c:v>#N/A</c:v>
                </c:pt>
                <c:pt idx="3">
                  <c:v>#N/A</c:v>
                </c:pt>
                <c:pt idx="4">
                  <c:v>59</c:v>
                </c:pt>
                <c:pt idx="5">
                  <c:v>#N/A</c:v>
                </c:pt>
                <c:pt idx="6">
                  <c:v>#N/A</c:v>
                </c:pt>
                <c:pt idx="7">
                  <c:v>41</c:v>
                </c:pt>
                <c:pt idx="8">
                  <c:v>#N/A</c:v>
                </c:pt>
                <c:pt idx="9">
                  <c:v>#N/A</c:v>
                </c:pt>
                <c:pt idx="10">
                  <c:v>39</c:v>
                </c:pt>
                <c:pt idx="11">
                  <c:v>#N/A</c:v>
                </c:pt>
                <c:pt idx="12">
                  <c:v>#N/A</c:v>
                </c:pt>
                <c:pt idx="13">
                  <c:v>44</c:v>
                </c:pt>
                <c:pt idx="14">
                  <c:v>#N/A</c:v>
                </c:pt>
              </c:numCache>
            </c:numRef>
          </c:val>
          <c:smooth val="0"/>
          <c:extLst>
            <c:ext xmlns:c16="http://schemas.microsoft.com/office/drawing/2014/chart" uri="{C3380CC4-5D6E-409C-BE32-E72D297353CC}">
              <c16:uniqueId val="{00000008-6321-41C1-BB03-B2F7EE89ED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1537</c:v>
                </c:pt>
                <c:pt idx="5">
                  <c:v>1336</c:v>
                </c:pt>
                <c:pt idx="8">
                  <c:v>1288</c:v>
                </c:pt>
                <c:pt idx="11">
                  <c:v>1169</c:v>
                </c:pt>
                <c:pt idx="14">
                  <c:v>1033</c:v>
                </c:pt>
              </c:numCache>
            </c:numRef>
          </c:val>
          <c:extLst>
            <c:ext xmlns:c16="http://schemas.microsoft.com/office/drawing/2014/chart" uri="{C3380CC4-5D6E-409C-BE32-E72D297353CC}">
              <c16:uniqueId val="{00000000-3F17-49D6-B29F-BD41DE7E06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17-49D6-B29F-BD41DE7E06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5396</c:v>
                </c:pt>
                <c:pt idx="5">
                  <c:v>5082</c:v>
                </c:pt>
                <c:pt idx="8">
                  <c:v>5236</c:v>
                </c:pt>
                <c:pt idx="11">
                  <c:v>5627</c:v>
                </c:pt>
                <c:pt idx="14">
                  <c:v>6188</c:v>
                </c:pt>
              </c:numCache>
            </c:numRef>
          </c:val>
          <c:extLst>
            <c:ext xmlns:c16="http://schemas.microsoft.com/office/drawing/2014/chart" uri="{C3380CC4-5D6E-409C-BE32-E72D297353CC}">
              <c16:uniqueId val="{00000002-3F17-49D6-B29F-BD41DE7E06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17-49D6-B29F-BD41DE7E06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17-49D6-B29F-BD41DE7E06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17-49D6-B29F-BD41DE7E06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174</c:v>
                </c:pt>
                <c:pt idx="3">
                  <c:v>172</c:v>
                </c:pt>
                <c:pt idx="6">
                  <c:v>170</c:v>
                </c:pt>
                <c:pt idx="9">
                  <c:v>155</c:v>
                </c:pt>
                <c:pt idx="12">
                  <c:v>98</c:v>
                </c:pt>
              </c:numCache>
            </c:numRef>
          </c:val>
          <c:extLst>
            <c:ext xmlns:c16="http://schemas.microsoft.com/office/drawing/2014/chart" uri="{C3380CC4-5D6E-409C-BE32-E72D297353CC}">
              <c16:uniqueId val="{00000006-3F17-49D6-B29F-BD41DE7E06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c:v>
                </c:pt>
                <c:pt idx="3">
                  <c:v>9</c:v>
                </c:pt>
                <c:pt idx="6">
                  <c:v>25</c:v>
                </c:pt>
                <c:pt idx="9">
                  <c:v>66</c:v>
                </c:pt>
                <c:pt idx="12">
                  <c:v>69</c:v>
                </c:pt>
              </c:numCache>
            </c:numRef>
          </c:val>
          <c:extLst>
            <c:ext xmlns:c16="http://schemas.microsoft.com/office/drawing/2014/chart" uri="{C3380CC4-5D6E-409C-BE32-E72D297353CC}">
              <c16:uniqueId val="{00000007-3F17-49D6-B29F-BD41DE7E06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1330</c:v>
                </c:pt>
                <c:pt idx="3">
                  <c:v>1181</c:v>
                </c:pt>
                <c:pt idx="6">
                  <c:v>1003</c:v>
                </c:pt>
                <c:pt idx="9">
                  <c:v>868</c:v>
                </c:pt>
                <c:pt idx="12">
                  <c:v>727</c:v>
                </c:pt>
              </c:numCache>
            </c:numRef>
          </c:val>
          <c:extLst>
            <c:ext xmlns:c16="http://schemas.microsoft.com/office/drawing/2014/chart" uri="{C3380CC4-5D6E-409C-BE32-E72D297353CC}">
              <c16:uniqueId val="{00000008-3F17-49D6-B29F-BD41DE7E06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17-49D6-B29F-BD41DE7E06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226</c:v>
                </c:pt>
                <c:pt idx="3">
                  <c:v>197</c:v>
                </c:pt>
                <c:pt idx="6">
                  <c:v>225</c:v>
                </c:pt>
                <c:pt idx="9">
                  <c:v>217</c:v>
                </c:pt>
                <c:pt idx="12">
                  <c:v>439</c:v>
                </c:pt>
              </c:numCache>
            </c:numRef>
          </c:val>
          <c:extLst>
            <c:ext xmlns:c16="http://schemas.microsoft.com/office/drawing/2014/chart" uri="{C3380CC4-5D6E-409C-BE32-E72D297353CC}">
              <c16:uniqueId val="{0000000A-3F17-49D6-B29F-BD41DE7E06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17-49D6-B29F-BD41DE7E06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4406</c:v>
                </c:pt>
                <c:pt idx="1">
                  <c:v>4618</c:v>
                </c:pt>
                <c:pt idx="2">
                  <c:v>5008</c:v>
                </c:pt>
              </c:numCache>
            </c:numRef>
          </c:val>
          <c:extLst>
            <c:ext xmlns:c16="http://schemas.microsoft.com/office/drawing/2014/chart" uri="{C3380CC4-5D6E-409C-BE32-E72D297353CC}">
              <c16:uniqueId val="{00000000-3B7A-4527-A1C8-98E31AE252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3B7A-4527-A1C8-98E31AE252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678</c:v>
                </c:pt>
                <c:pt idx="1">
                  <c:v>808</c:v>
                </c:pt>
                <c:pt idx="2">
                  <c:v>996</c:v>
                </c:pt>
              </c:numCache>
            </c:numRef>
          </c:val>
          <c:extLst>
            <c:ext xmlns:c16="http://schemas.microsoft.com/office/drawing/2014/chart" uri="{C3380CC4-5D6E-409C-BE32-E72D297353CC}">
              <c16:uniqueId val="{00000002-3B7A-4527-A1C8-98E31AE252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5,490
53.05
5,971,473
5,508,434
428,298
3,644,617
438,611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令和４年、５年度に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（主に法人税）が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となったため単年度及び３か年平均の数値が上昇した。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法人税の税率変更により、基準財政収入額が減少となったため、今後とも経常経費の抜本的な見直しを実施し、将来を見据えた財政基盤の強化に努める。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421967"/>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102205</xdr:rowOff>
    </xdr:from>
    <xdr:to>
      <xdr:col>23</xdr:col>
      <xdr:colOff>133350</xdr:colOff>
      <xdr:row>39</xdr:row>
      <xdr:rowOff>34169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61730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135769</xdr:rowOff>
    </xdr:from>
    <xdr:to>
      <xdr:col>19</xdr:col>
      <xdr:colOff>133350</xdr:colOff>
      <xdr:row>39</xdr:row>
      <xdr:rowOff>34169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7941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37</xdr:row>
      <xdr:rowOff>135769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261100"/>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31448</xdr:rowOff>
    </xdr:from>
    <xdr:to>
      <xdr:col>11</xdr:col>
      <xdr:colOff>31750</xdr:colOff>
      <xdr:row>36</xdr:row>
      <xdr:rowOff>88900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2036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51405</xdr:rowOff>
    </xdr:from>
    <xdr:to>
      <xdr:col>23</xdr:col>
      <xdr:colOff>184150</xdr:colOff>
      <xdr:row>38</xdr:row>
      <xdr:rowOff>153005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67932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154819</xdr:rowOff>
    </xdr:from>
    <xdr:to>
      <xdr:col>19</xdr:col>
      <xdr:colOff>184150</xdr:colOff>
      <xdr:row>39</xdr:row>
      <xdr:rowOff>84969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95146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84969</xdr:rowOff>
    </xdr:from>
    <xdr:to>
      <xdr:col>15</xdr:col>
      <xdr:colOff>133350</xdr:colOff>
      <xdr:row>38</xdr:row>
      <xdr:rowOff>15119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25296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152098</xdr:rowOff>
    </xdr:from>
    <xdr:to>
      <xdr:col>7</xdr:col>
      <xdr:colOff>31750</xdr:colOff>
      <xdr:row>36</xdr:row>
      <xdr:rowOff>82248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92425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法人村民税の増減により、経常一般財源が大幅に増減するため、その影響により年度により経常収支比率の変動が大きくなっている。</a:t>
          </a:r>
        </a:p>
        <a:p>
          <a:r>
            <a:rPr kumimoji="1" lang="ja-JP" altLang="en-US" sz="1300">
              <a:latin typeface="ＭＳ Ｐゴシック" panose="020B0600070205080204" pitchFamily="50" charset="-128"/>
              <a:ea typeface="ＭＳ Ｐゴシック" panose="020B0600070205080204" pitchFamily="50" charset="-128"/>
            </a:rPr>
            <a:t>本年度は前年度比で税収入が横ばいとなったが、普通地方交付税不交付団体になったことにより、経常一般財源が減となり、結果的に経常収支比率が増となった。</a:t>
          </a:r>
        </a:p>
        <a:p>
          <a:r>
            <a:rPr kumimoji="1" lang="ja-JP" altLang="en-US" sz="1300">
              <a:latin typeface="ＭＳ Ｐゴシック" panose="020B0600070205080204" pitchFamily="50" charset="-128"/>
              <a:ea typeface="ＭＳ Ｐゴシック" panose="020B0600070205080204" pitchFamily="50" charset="-128"/>
            </a:rPr>
            <a:t>今後も公共施設の総合管理計画及び個別管理計画に基づき、将来的な施設の維持管理について方針を定め、経常経費の大部分を占める物件費を抑えるよう努める。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15875</xdr:rowOff>
    </xdr:from>
    <xdr:to>
      <xdr:col>23</xdr:col>
      <xdr:colOff>133350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131425"/>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15875</xdr:rowOff>
    </xdr:from>
    <xdr:to>
      <xdr:col>19</xdr:col>
      <xdr:colOff>133350</xdr:colOff>
      <xdr:row>60</xdr:row>
      <xdr:rowOff>5292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1314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5292</xdr:rowOff>
    </xdr:from>
    <xdr:to>
      <xdr:col>15</xdr:col>
      <xdr:colOff>82550</xdr:colOff>
      <xdr:row>60</xdr:row>
      <xdr:rowOff>162137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29229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5292</xdr:rowOff>
    </xdr:from>
    <xdr:to>
      <xdr:col>11</xdr:col>
      <xdr:colOff>31750</xdr:colOff>
      <xdr:row>60</xdr:row>
      <xdr:rowOff>162137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9229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33444</xdr:rowOff>
    </xdr:from>
    <xdr:to>
      <xdr:col>23</xdr:col>
      <xdr:colOff>184150</xdr:colOff>
      <xdr:row>59</xdr:row>
      <xdr:rowOff>135044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49971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136525</xdr:rowOff>
    </xdr:from>
    <xdr:to>
      <xdr:col>19</xdr:col>
      <xdr:colOff>184150</xdr:colOff>
      <xdr:row>59</xdr:row>
      <xdr:rowOff>66675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76852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125942</xdr:rowOff>
    </xdr:from>
    <xdr:to>
      <xdr:col>15</xdr:col>
      <xdr:colOff>133350</xdr:colOff>
      <xdr:row>60</xdr:row>
      <xdr:rowOff>56092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66269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125942</xdr:rowOff>
    </xdr:from>
    <xdr:to>
      <xdr:col>7</xdr:col>
      <xdr:colOff>31750</xdr:colOff>
      <xdr:row>60</xdr:row>
      <xdr:rowOff>56092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66269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観光施設を多く抱え、施設に係る委託料の支出が大きいため、物件費が過大となり、類似団体内では依然として下位に位置している。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公共施設等総合管理計画に基づき、施設の統廃合・集約化を図り、物件費の削減に努めたい。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68628</xdr:rowOff>
    </xdr:from>
    <xdr:to>
      <xdr:col>23</xdr:col>
      <xdr:colOff>133350</xdr:colOff>
      <xdr:row>83</xdr:row>
      <xdr:rowOff>73679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98978"/>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15160</xdr:rowOff>
    </xdr:from>
    <xdr:to>
      <xdr:col>19</xdr:col>
      <xdr:colOff>133350</xdr:colOff>
      <xdr:row>83</xdr:row>
      <xdr:rowOff>68628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45510"/>
          <a:ext cx="889000" cy="5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15160</xdr:rowOff>
    </xdr:from>
    <xdr:to>
      <xdr:col>15</xdr:col>
      <xdr:colOff>82550</xdr:colOff>
      <xdr:row>83</xdr:row>
      <xdr:rowOff>29747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245510"/>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27294</xdr:rowOff>
    </xdr:from>
    <xdr:to>
      <xdr:col>11</xdr:col>
      <xdr:colOff>31750</xdr:colOff>
      <xdr:row>83</xdr:row>
      <xdr:rowOff>29747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57644"/>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22879</xdr:rowOff>
    </xdr:from>
    <xdr:to>
      <xdr:col>23</xdr:col>
      <xdr:colOff>184150</xdr:colOff>
      <xdr:row>83</xdr:row>
      <xdr:rowOff>124479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166406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17828</xdr:rowOff>
    </xdr:from>
    <xdr:to>
      <xdr:col>19</xdr:col>
      <xdr:colOff>184150</xdr:colOff>
      <xdr:row>83</xdr:row>
      <xdr:rowOff>119428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104205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34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135810</xdr:rowOff>
    </xdr:from>
    <xdr:to>
      <xdr:col>15</xdr:col>
      <xdr:colOff>133350</xdr:colOff>
      <xdr:row>83</xdr:row>
      <xdr:rowOff>65960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50737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8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150397</xdr:rowOff>
    </xdr:from>
    <xdr:to>
      <xdr:col>11</xdr:col>
      <xdr:colOff>82550</xdr:colOff>
      <xdr:row>83</xdr:row>
      <xdr:rowOff>80547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65324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9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147944</xdr:rowOff>
    </xdr:from>
    <xdr:to>
      <xdr:col>7</xdr:col>
      <xdr:colOff>31750</xdr:colOff>
      <xdr:row>83</xdr:row>
      <xdr:rowOff>78094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62871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退職者により職員の経験年数・階層の変動が生じ、若干の上下はあるが、ここ数年類似団体平均を下回っている状況にある。今後も現状の給与水準を維持したい。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88295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096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111277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096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85</xdr:row>
      <xdr:rowOff>8768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130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8768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245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37495</xdr:rowOff>
    </xdr:from>
    <xdr:to>
      <xdr:col>81</xdr:col>
      <xdr:colOff>95250</xdr:colOff>
      <xdr:row>84</xdr:row>
      <xdr:rowOff>139095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54022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類似団体平均を若干上回っているが、効率的・効果的な組織の編成を図りつつ、限られた職員でも最大限の効果が得られるよう、計画的な定員管理を実施していく。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77428</xdr:rowOff>
    </xdr:from>
    <xdr:to>
      <xdr:col>81</xdr:col>
      <xdr:colOff>44450</xdr:colOff>
      <xdr:row>62</xdr:row>
      <xdr:rowOff>129709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7328"/>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66167</xdr:rowOff>
    </xdr:from>
    <xdr:to>
      <xdr:col>77</xdr:col>
      <xdr:colOff>44450</xdr:colOff>
      <xdr:row>62</xdr:row>
      <xdr:rowOff>77428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96067"/>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61341</xdr:rowOff>
    </xdr:from>
    <xdr:to>
      <xdr:col>72</xdr:col>
      <xdr:colOff>203200</xdr:colOff>
      <xdr:row>62</xdr:row>
      <xdr:rowOff>66167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9124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37211</xdr:rowOff>
    </xdr:from>
    <xdr:to>
      <xdr:col>68</xdr:col>
      <xdr:colOff>152400</xdr:colOff>
      <xdr:row>62</xdr:row>
      <xdr:rowOff>61341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671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78909</xdr:rowOff>
    </xdr:from>
    <xdr:to>
      <xdr:col>81</xdr:col>
      <xdr:colOff>95250</xdr:colOff>
      <xdr:row>63</xdr:row>
      <xdr:rowOff>9059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50986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26628</xdr:rowOff>
    </xdr:from>
    <xdr:to>
      <xdr:col>77</xdr:col>
      <xdr:colOff>95250</xdr:colOff>
      <xdr:row>62</xdr:row>
      <xdr:rowOff>128228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113005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4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15367</xdr:rowOff>
    </xdr:from>
    <xdr:to>
      <xdr:col>73</xdr:col>
      <xdr:colOff>44450</xdr:colOff>
      <xdr:row>62</xdr:row>
      <xdr:rowOff>116967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127144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10541</xdr:rowOff>
    </xdr:from>
    <xdr:to>
      <xdr:col>68</xdr:col>
      <xdr:colOff>203200</xdr:colOff>
      <xdr:row>62</xdr:row>
      <xdr:rowOff>112141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122318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0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157861</xdr:rowOff>
    </xdr:from>
    <xdr:to>
      <xdr:col>64</xdr:col>
      <xdr:colOff>152400</xdr:colOff>
      <xdr:row>62</xdr:row>
      <xdr:rowOff>88011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98188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変動による影響はあるが、ここ数年大きな起債を行っていなかったことから、実質公債費比率は低い値で推移している。公共施設等個別管理計画に基づき実施する施設の更新の際には、将来負担を考慮し、バランスの良い起債を行い、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91186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39622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81534</xdr:rowOff>
    </xdr:from>
    <xdr:to>
      <xdr:col>77</xdr:col>
      <xdr:colOff>44450</xdr:colOff>
      <xdr:row>37</xdr:row>
      <xdr:rowOff>91186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4251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81534</xdr:rowOff>
    </xdr:from>
    <xdr:to>
      <xdr:col>72</xdr:col>
      <xdr:colOff>203200</xdr:colOff>
      <xdr:row>37</xdr:row>
      <xdr:rowOff>100838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251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100838</xdr:rowOff>
    </xdr:from>
    <xdr:to>
      <xdr:col>68</xdr:col>
      <xdr:colOff>152400</xdr:colOff>
      <xdr:row>37</xdr:row>
      <xdr:rowOff>149098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4444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1778</xdr:rowOff>
    </xdr:from>
    <xdr:to>
      <xdr:col>81</xdr:col>
      <xdr:colOff>95250</xdr:colOff>
      <xdr:row>37</xdr:row>
      <xdr:rowOff>103378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18305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19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40386</xdr:rowOff>
    </xdr:from>
    <xdr:to>
      <xdr:col>77</xdr:col>
      <xdr:colOff>95250</xdr:colOff>
      <xdr:row>37</xdr:row>
      <xdr:rowOff>141986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152163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30734</xdr:rowOff>
    </xdr:from>
    <xdr:to>
      <xdr:col>73</xdr:col>
      <xdr:colOff>44450</xdr:colOff>
      <xdr:row>37</xdr:row>
      <xdr:rowOff>132334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142511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50038</xdr:rowOff>
    </xdr:from>
    <xdr:to>
      <xdr:col>68</xdr:col>
      <xdr:colOff>203200</xdr:colOff>
      <xdr:row>37</xdr:row>
      <xdr:rowOff>151638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161815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98298</xdr:rowOff>
    </xdr:from>
    <xdr:to>
      <xdr:col>64</xdr:col>
      <xdr:colOff>152400</xdr:colOff>
      <xdr:row>38</xdr:row>
      <xdr:rowOff>28448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38625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が低く、また充当可能財源が大きいため将来負担比率は数値として表れてないが今後は、公共施設の老朽化もあり更新が必要となることから、基金運用と起債により計画的な財政運営を行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5,490
53.05
5,971,473
5,508,434
428,298
3,644,617
438,611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地方税がほぼ横ばいとなり、普通交付税が皆減となったため、経常一般財源が減となり前年度より増となった。類似団体平均を下回る形となっているが、会計年度任用職員、定年延長等による人件費の推移に注視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0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ふるさと納税寄付金の増に伴う増、また物価高騰により前年よりも増加した。</a:t>
          </a:r>
        </a:p>
        <a:p>
          <a:r>
            <a:rPr kumimoji="1" lang="ja-JP" altLang="en-US" sz="1300">
              <a:latin typeface="ＭＳ Ｐゴシック" panose="020B0600070205080204" pitchFamily="50" charset="-128"/>
              <a:ea typeface="ＭＳ Ｐゴシック" panose="020B0600070205080204" pitchFamily="50" charset="-128"/>
            </a:rPr>
            <a:t>依然として類似団体内で下位となることから、施設の統廃合・集約化を推進し、経常経費の更なる削減に努める。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17272</xdr:rowOff>
    </xdr:from>
    <xdr:to>
      <xdr:col>82</xdr:col>
      <xdr:colOff>107950</xdr:colOff>
      <xdr:row>20</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4462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17272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395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30988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3959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30988</xdr:rowOff>
    </xdr:from>
    <xdr:to>
      <xdr:col>69</xdr:col>
      <xdr:colOff>92075</xdr:colOff>
      <xdr:row>21</xdr:row>
      <xdr:rowOff>56134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4599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71628</xdr:rowOff>
    </xdr:from>
    <xdr:to>
      <xdr:col>82</xdr:col>
      <xdr:colOff>158750</xdr:colOff>
      <xdr:row>21</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151655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4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137922</xdr:rowOff>
    </xdr:from>
    <xdr:to>
      <xdr:col>78</xdr:col>
      <xdr:colOff>120650</xdr:colOff>
      <xdr:row>20</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52849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8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151638</xdr:rowOff>
    </xdr:from>
    <xdr:to>
      <xdr:col>69</xdr:col>
      <xdr:colOff>142875</xdr:colOff>
      <xdr:row>20</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66565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5334</xdr:rowOff>
    </xdr:from>
    <xdr:to>
      <xdr:col>65</xdr:col>
      <xdr:colOff>53975</xdr:colOff>
      <xdr:row>21</xdr:row>
      <xdr:rowOff>106934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6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91711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69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地方税がほぼ横ばいとなり、普通交付税が皆減となったため、経常一般財源が減となり前年度より増となった。扶助費については、今後も引き続き増加が見込まれることから、国・県の医療助成制度の動向を注視していきた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5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その他については公営企業会計等への繰出が多くを占めているが、本年度は経常的繰出金の減によって率が下がった。今後も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各特別会計においては健全な運営に努め、法的化移行を含めた更なる健全化を目指す。</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55</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395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52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8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76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47007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寄付金の増に伴う返礼品の増等により、前年度と比較して増となった。類似団体内平均より低い水準であるが、税制改正に伴う税収の減に備え、補助事業の抜本的な見直しと、成果の検証を進め、より効果的な助成制度への移行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62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ここ数年、大きな起債を行っていないため、公債費は低い水準を維持している。今後も計画的な事業実施と併せて、将来負担を考慮した起債による財政運営を行っていく。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35560</xdr:rowOff>
    </xdr:from>
    <xdr:to>
      <xdr:col>24</xdr:col>
      <xdr:colOff>25400</xdr:colOff>
      <xdr:row>73</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551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35560</xdr:rowOff>
    </xdr:from>
    <xdr:to>
      <xdr:col>19</xdr:col>
      <xdr:colOff>187325</xdr:colOff>
      <xdr:row>73</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551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39370</xdr:rowOff>
    </xdr:from>
    <xdr:to>
      <xdr:col>15</xdr:col>
      <xdr:colOff>98425</xdr:colOff>
      <xdr:row>73</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555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50800</xdr:rowOff>
    </xdr:from>
    <xdr:to>
      <xdr:col>11</xdr:col>
      <xdr:colOff>9525</xdr:colOff>
      <xdr:row>73</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566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160020</xdr:rowOff>
    </xdr:from>
    <xdr:to>
      <xdr:col>24</xdr:col>
      <xdr:colOff>76200</xdr:colOff>
      <xdr:row>73</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68597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156210</xdr:rowOff>
    </xdr:from>
    <xdr:to>
      <xdr:col>20</xdr:col>
      <xdr:colOff>38100</xdr:colOff>
      <xdr:row>73</xdr:row>
      <xdr:rowOff>86360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96537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26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160020</xdr:rowOff>
    </xdr:from>
    <xdr:to>
      <xdr:col>15</xdr:col>
      <xdr:colOff>149225</xdr:colOff>
      <xdr:row>73</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0</xdr:rowOff>
    </xdr:from>
    <xdr:to>
      <xdr:col>11</xdr:col>
      <xdr:colOff>60325</xdr:colOff>
      <xdr:row>73</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26670</xdr:rowOff>
    </xdr:from>
    <xdr:to>
      <xdr:col>6</xdr:col>
      <xdr:colOff>171450</xdr:colOff>
      <xdr:row>73</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138447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経常一般財源の減により、前年度より微増となった。社会情勢等による税収の増減により、比率が大きく変動するため、一層の経費削減、業務の効率化による財源の確保に努める。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629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629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79</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115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79</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734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9477</xdr:rowOff>
    </xdr:from>
    <xdr:to>
      <xdr:col>29</xdr:col>
      <xdr:colOff>127000</xdr:colOff>
      <xdr:row>17</xdr:row>
      <xdr:rowOff>52042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1752"/>
          <a:ext cx="647700" cy="4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134468</xdr:rowOff>
    </xdr:from>
    <xdr:to>
      <xdr:col>26</xdr:col>
      <xdr:colOff>50800</xdr:colOff>
      <xdr:row>17</xdr:row>
      <xdr:rowOff>52042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25293"/>
          <a:ext cx="698500" cy="8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134468</xdr:rowOff>
    </xdr:from>
    <xdr:to>
      <xdr:col>22</xdr:col>
      <xdr:colOff>114300</xdr:colOff>
      <xdr:row>18</xdr:row>
      <xdr:rowOff>12037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5293"/>
          <a:ext cx="698500" cy="22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12037</xdr:rowOff>
    </xdr:from>
    <xdr:to>
      <xdr:col>18</xdr:col>
      <xdr:colOff>177800</xdr:colOff>
      <xdr:row>18</xdr:row>
      <xdr:rowOff>61796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5762"/>
          <a:ext cx="698500" cy="4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130127</xdr:rowOff>
    </xdr:from>
    <xdr:to>
      <xdr:col>29</xdr:col>
      <xdr:colOff>177800</xdr:colOff>
      <xdr:row>17</xdr:row>
      <xdr:rowOff>60277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146654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1242</xdr:rowOff>
    </xdr:from>
    <xdr:to>
      <xdr:col>26</xdr:col>
      <xdr:colOff>101600</xdr:colOff>
      <xdr:row>17</xdr:row>
      <xdr:rowOff>102842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113019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3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83668</xdr:rowOff>
    </xdr:from>
    <xdr:to>
      <xdr:col>22</xdr:col>
      <xdr:colOff>165100</xdr:colOff>
      <xdr:row>17</xdr:row>
      <xdr:rowOff>13818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23995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132687</xdr:rowOff>
    </xdr:from>
    <xdr:to>
      <xdr:col>19</xdr:col>
      <xdr:colOff>38100</xdr:colOff>
      <xdr:row>18</xdr:row>
      <xdr:rowOff>62837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73014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6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10996</xdr:rowOff>
    </xdr:from>
    <xdr:to>
      <xdr:col>15</xdr:col>
      <xdr:colOff>101600</xdr:colOff>
      <xdr:row>18</xdr:row>
      <xdr:rowOff>112596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97373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18431</xdr:rowOff>
    </xdr:from>
    <xdr:to>
      <xdr:col>29</xdr:col>
      <xdr:colOff>127000</xdr:colOff>
      <xdr:row>38</xdr:row>
      <xdr:rowOff>32833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86031"/>
          <a:ext cx="6477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32833</xdr:rowOff>
    </xdr:from>
    <xdr:to>
      <xdr:col>26</xdr:col>
      <xdr:colOff>50800</xdr:colOff>
      <xdr:row>38</xdr:row>
      <xdr:rowOff>33960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00433"/>
          <a:ext cx="698500" cy="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320379</xdr:rowOff>
    </xdr:from>
    <xdr:to>
      <xdr:col>22</xdr:col>
      <xdr:colOff>114300</xdr:colOff>
      <xdr:row>38</xdr:row>
      <xdr:rowOff>33960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45079"/>
          <a:ext cx="698500" cy="5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320379</xdr:rowOff>
    </xdr:from>
    <xdr:to>
      <xdr:col>18</xdr:col>
      <xdr:colOff>177800</xdr:colOff>
      <xdr:row>38</xdr:row>
      <xdr:rowOff>21076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45079"/>
          <a:ext cx="6985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310531</xdr:rowOff>
    </xdr:from>
    <xdr:to>
      <xdr:col>29</xdr:col>
      <xdr:colOff>177800</xdr:colOff>
      <xdr:row>38</xdr:row>
      <xdr:rowOff>69231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282608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324933</xdr:rowOff>
    </xdr:from>
    <xdr:to>
      <xdr:col>26</xdr:col>
      <xdr:colOff>101600</xdr:colOff>
      <xdr:row>38</xdr:row>
      <xdr:rowOff>83633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4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68410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3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326060</xdr:rowOff>
    </xdr:from>
    <xdr:to>
      <xdr:col>22</xdr:col>
      <xdr:colOff>165100</xdr:colOff>
      <xdr:row>38</xdr:row>
      <xdr:rowOff>84760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5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69537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269579</xdr:rowOff>
    </xdr:from>
    <xdr:to>
      <xdr:col>19</xdr:col>
      <xdr:colOff>38100</xdr:colOff>
      <xdr:row>38</xdr:row>
      <xdr:rowOff>28279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9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13056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313176</xdr:rowOff>
    </xdr:from>
    <xdr:to>
      <xdr:col>15</xdr:col>
      <xdr:colOff>101600</xdr:colOff>
      <xdr:row>38</xdr:row>
      <xdr:rowOff>71876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56653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5,490
53.05
5,971,473
5,508,434
428,298
3,644,617
438,611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127660</xdr:rowOff>
    </xdr:from>
    <xdr:to>
      <xdr:col>24</xdr:col>
      <xdr:colOff>63500</xdr:colOff>
      <xdr:row>34</xdr:row>
      <xdr:rowOff>146779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56960"/>
          <a:ext cx="8382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127660</xdr:rowOff>
    </xdr:from>
    <xdr:to>
      <xdr:col>19</xdr:col>
      <xdr:colOff>177800</xdr:colOff>
      <xdr:row>34</xdr:row>
      <xdr:rowOff>160769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6960"/>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160769</xdr:rowOff>
    </xdr:from>
    <xdr:to>
      <xdr:col>15</xdr:col>
      <xdr:colOff>50800</xdr:colOff>
      <xdr:row>35</xdr:row>
      <xdr:rowOff>58387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0069"/>
          <a:ext cx="889000" cy="6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58387</xdr:rowOff>
    </xdr:from>
    <xdr:to>
      <xdr:col>10</xdr:col>
      <xdr:colOff>114300</xdr:colOff>
      <xdr:row>36</xdr:row>
      <xdr:rowOff>72194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9137"/>
          <a:ext cx="8890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95979</xdr:rowOff>
    </xdr:from>
    <xdr:to>
      <xdr:col>24</xdr:col>
      <xdr:colOff>114300</xdr:colOff>
      <xdr:row>35</xdr:row>
      <xdr:rowOff>26129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118856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76860</xdr:rowOff>
    </xdr:from>
    <xdr:to>
      <xdr:col>20</xdr:col>
      <xdr:colOff>38100</xdr:colOff>
      <xdr:row>35</xdr:row>
      <xdr:rowOff>7010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23537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8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109969</xdr:rowOff>
    </xdr:from>
    <xdr:to>
      <xdr:col>15</xdr:col>
      <xdr:colOff>101600</xdr:colOff>
      <xdr:row>35</xdr:row>
      <xdr:rowOff>40119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56646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1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7587</xdr:rowOff>
    </xdr:from>
    <xdr:to>
      <xdr:col>10</xdr:col>
      <xdr:colOff>165100</xdr:colOff>
      <xdr:row>35</xdr:row>
      <xdr:rowOff>109187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125714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21394</xdr:rowOff>
    </xdr:from>
    <xdr:to>
      <xdr:col>6</xdr:col>
      <xdr:colOff>38100</xdr:colOff>
      <xdr:row>36</xdr:row>
      <xdr:rowOff>122994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114121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83273</xdr:rowOff>
    </xdr:from>
    <xdr:to>
      <xdr:col>24</xdr:col>
      <xdr:colOff>63500</xdr:colOff>
      <xdr:row>57</xdr:row>
      <xdr:rowOff>85478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55923"/>
          <a:ext cx="8382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83273</xdr:rowOff>
    </xdr:from>
    <xdr:to>
      <xdr:col>19</xdr:col>
      <xdr:colOff>177800</xdr:colOff>
      <xdr:row>57</xdr:row>
      <xdr:rowOff>143542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55923"/>
          <a:ext cx="889000" cy="6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111096</xdr:rowOff>
    </xdr:from>
    <xdr:to>
      <xdr:col>15</xdr:col>
      <xdr:colOff>50800</xdr:colOff>
      <xdr:row>57</xdr:row>
      <xdr:rowOff>143542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83746"/>
          <a:ext cx="8890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68400</xdr:rowOff>
    </xdr:from>
    <xdr:to>
      <xdr:col>10</xdr:col>
      <xdr:colOff>114300</xdr:colOff>
      <xdr:row>57</xdr:row>
      <xdr:rowOff>111096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841050"/>
          <a:ext cx="889000" cy="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34678</xdr:rowOff>
    </xdr:from>
    <xdr:to>
      <xdr:col>24</xdr:col>
      <xdr:colOff>114300</xdr:colOff>
      <xdr:row>57</xdr:row>
      <xdr:rowOff>136278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57555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5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32473</xdr:rowOff>
    </xdr:from>
    <xdr:to>
      <xdr:col>20</xdr:col>
      <xdr:colOff>38100</xdr:colOff>
      <xdr:row>57</xdr:row>
      <xdr:rowOff>134073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150600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8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92742</xdr:rowOff>
    </xdr:from>
    <xdr:to>
      <xdr:col>15</xdr:col>
      <xdr:colOff>101600</xdr:colOff>
      <xdr:row>58</xdr:row>
      <xdr:rowOff>22892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39419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4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60296</xdr:rowOff>
    </xdr:from>
    <xdr:to>
      <xdr:col>10</xdr:col>
      <xdr:colOff>165100</xdr:colOff>
      <xdr:row>57</xdr:row>
      <xdr:rowOff>161896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6973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0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17600</xdr:rowOff>
    </xdr:from>
    <xdr:to>
      <xdr:col>6</xdr:col>
      <xdr:colOff>38100</xdr:colOff>
      <xdr:row>57</xdr:row>
      <xdr:rowOff>119200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135727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6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32238</xdr:rowOff>
    </xdr:from>
    <xdr:to>
      <xdr:col>24</xdr:col>
      <xdr:colOff>63500</xdr:colOff>
      <xdr:row>78</xdr:row>
      <xdr:rowOff>72073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05338"/>
          <a:ext cx="838200" cy="3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68263</xdr:rowOff>
    </xdr:from>
    <xdr:to>
      <xdr:col>19</xdr:col>
      <xdr:colOff>177800</xdr:colOff>
      <xdr:row>78</xdr:row>
      <xdr:rowOff>72073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4136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68263</xdr:rowOff>
    </xdr:from>
    <xdr:to>
      <xdr:col>15</xdr:col>
      <xdr:colOff>50800</xdr:colOff>
      <xdr:row>78</xdr:row>
      <xdr:rowOff>105790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41363"/>
          <a:ext cx="889000" cy="3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105790</xdr:rowOff>
    </xdr:from>
    <xdr:to>
      <xdr:col>10</xdr:col>
      <xdr:colOff>114300</xdr:colOff>
      <xdr:row>78</xdr:row>
      <xdr:rowOff>148825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78890"/>
          <a:ext cx="8890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152888</xdr:rowOff>
    </xdr:from>
    <xdr:to>
      <xdr:col>24</xdr:col>
      <xdr:colOff>114300</xdr:colOff>
      <xdr:row>78</xdr:row>
      <xdr:rowOff>83038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131315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21273</xdr:rowOff>
    </xdr:from>
    <xdr:to>
      <xdr:col>20</xdr:col>
      <xdr:colOff>38100</xdr:colOff>
      <xdr:row>78</xdr:row>
      <xdr:rowOff>122873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114000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8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17463</xdr:rowOff>
    </xdr:from>
    <xdr:to>
      <xdr:col>15</xdr:col>
      <xdr:colOff>101600</xdr:colOff>
      <xdr:row>78</xdr:row>
      <xdr:rowOff>119063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110190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54990</xdr:rowOff>
    </xdr:from>
    <xdr:to>
      <xdr:col>10</xdr:col>
      <xdr:colOff>165100</xdr:colOff>
      <xdr:row>78</xdr:row>
      <xdr:rowOff>156590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147717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98025</xdr:rowOff>
    </xdr:from>
    <xdr:to>
      <xdr:col>6</xdr:col>
      <xdr:colOff>38100</xdr:colOff>
      <xdr:row>79</xdr:row>
      <xdr:rowOff>28175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19302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68413</xdr:rowOff>
    </xdr:from>
    <xdr:to>
      <xdr:col>24</xdr:col>
      <xdr:colOff>63500</xdr:colOff>
      <xdr:row>98</xdr:row>
      <xdr:rowOff>70470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87051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143404</xdr:rowOff>
    </xdr:from>
    <xdr:to>
      <xdr:col>19</xdr:col>
      <xdr:colOff>177800</xdr:colOff>
      <xdr:row>98</xdr:row>
      <xdr:rowOff>68413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74054"/>
          <a:ext cx="889000" cy="9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143404</xdr:rowOff>
    </xdr:from>
    <xdr:to>
      <xdr:col>15</xdr:col>
      <xdr:colOff>50800</xdr:colOff>
      <xdr:row>98</xdr:row>
      <xdr:rowOff>151980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74054"/>
          <a:ext cx="889000" cy="18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151980</xdr:rowOff>
    </xdr:from>
    <xdr:to>
      <xdr:col>10</xdr:col>
      <xdr:colOff>114300</xdr:colOff>
      <xdr:row>98</xdr:row>
      <xdr:rowOff>171073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54080"/>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19670</xdr:rowOff>
    </xdr:from>
    <xdr:to>
      <xdr:col>24</xdr:col>
      <xdr:colOff>114300</xdr:colOff>
      <xdr:row>98</xdr:row>
      <xdr:rowOff>121270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169547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8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17613</xdr:rowOff>
    </xdr:from>
    <xdr:to>
      <xdr:col>20</xdr:col>
      <xdr:colOff>38100</xdr:colOff>
      <xdr:row>98</xdr:row>
      <xdr:rowOff>119213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110340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92604</xdr:rowOff>
    </xdr:from>
    <xdr:to>
      <xdr:col>15</xdr:col>
      <xdr:colOff>101600</xdr:colOff>
      <xdr:row>98</xdr:row>
      <xdr:rowOff>22754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101180</xdr:rowOff>
    </xdr:from>
    <xdr:to>
      <xdr:col>10</xdr:col>
      <xdr:colOff>165100</xdr:colOff>
      <xdr:row>99</xdr:row>
      <xdr:rowOff>31330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22457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9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120273</xdr:rowOff>
    </xdr:from>
    <xdr:to>
      <xdr:col>6</xdr:col>
      <xdr:colOff>38100</xdr:colOff>
      <xdr:row>99</xdr:row>
      <xdr:rowOff>50423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41550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1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102334</xdr:rowOff>
    </xdr:from>
    <xdr:to>
      <xdr:col>55</xdr:col>
      <xdr:colOff>0</xdr:colOff>
      <xdr:row>36</xdr:row>
      <xdr:rowOff>151917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4534"/>
          <a:ext cx="8382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69579</xdr:rowOff>
    </xdr:from>
    <xdr:to>
      <xdr:col>50</xdr:col>
      <xdr:colOff>114300</xdr:colOff>
      <xdr:row>36</xdr:row>
      <xdr:rowOff>151917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41779"/>
          <a:ext cx="889000" cy="8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26559</xdr:rowOff>
    </xdr:from>
    <xdr:to>
      <xdr:col>45</xdr:col>
      <xdr:colOff>177800</xdr:colOff>
      <xdr:row>36</xdr:row>
      <xdr:rowOff>69579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27309"/>
          <a:ext cx="889000" cy="2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26559</xdr:rowOff>
    </xdr:from>
    <xdr:to>
      <xdr:col>41</xdr:col>
      <xdr:colOff>50800</xdr:colOff>
      <xdr:row>37</xdr:row>
      <xdr:rowOff>130350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27309"/>
          <a:ext cx="889000" cy="4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51534</xdr:rowOff>
    </xdr:from>
    <xdr:to>
      <xdr:col>55</xdr:col>
      <xdr:colOff>50800</xdr:colOff>
      <xdr:row>36</xdr:row>
      <xdr:rowOff>153134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29961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0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101117</xdr:rowOff>
    </xdr:from>
    <xdr:to>
      <xdr:col>50</xdr:col>
      <xdr:colOff>165100</xdr:colOff>
      <xdr:row>37</xdr:row>
      <xdr:rowOff>31267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22394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6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18779</xdr:rowOff>
    </xdr:from>
    <xdr:to>
      <xdr:col>46</xdr:col>
      <xdr:colOff>38100</xdr:colOff>
      <xdr:row>36</xdr:row>
      <xdr:rowOff>120379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9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136906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6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147209</xdr:rowOff>
    </xdr:from>
    <xdr:to>
      <xdr:col>41</xdr:col>
      <xdr:colOff>101600</xdr:colOff>
      <xdr:row>35</xdr:row>
      <xdr:rowOff>77359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68486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79550</xdr:rowOff>
    </xdr:from>
    <xdr:to>
      <xdr:col>36</xdr:col>
      <xdr:colOff>165100</xdr:colOff>
      <xdr:row>38</xdr:row>
      <xdr:rowOff>9700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76699</xdr:rowOff>
    </xdr:from>
    <xdr:to>
      <xdr:col>55</xdr:col>
      <xdr:colOff>0</xdr:colOff>
      <xdr:row>58</xdr:row>
      <xdr:rowOff>98913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0799"/>
          <a:ext cx="838200" cy="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95779</xdr:rowOff>
    </xdr:from>
    <xdr:to>
      <xdr:col>50</xdr:col>
      <xdr:colOff>114300</xdr:colOff>
      <xdr:row>58</xdr:row>
      <xdr:rowOff>98913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39879"/>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95779</xdr:rowOff>
    </xdr:from>
    <xdr:to>
      <xdr:col>45</xdr:col>
      <xdr:colOff>177800</xdr:colOff>
      <xdr:row>58</xdr:row>
      <xdr:rowOff>112316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39879"/>
          <a:ext cx="889000" cy="1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107412</xdr:rowOff>
    </xdr:from>
    <xdr:to>
      <xdr:col>41</xdr:col>
      <xdr:colOff>50800</xdr:colOff>
      <xdr:row>58</xdr:row>
      <xdr:rowOff>112316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1512"/>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25899</xdr:rowOff>
    </xdr:from>
    <xdr:to>
      <xdr:col>55</xdr:col>
      <xdr:colOff>50800</xdr:colOff>
      <xdr:row>58</xdr:row>
      <xdr:rowOff>127499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48113</xdr:rowOff>
    </xdr:from>
    <xdr:to>
      <xdr:col>50</xdr:col>
      <xdr:colOff>165100</xdr:colOff>
      <xdr:row>58</xdr:row>
      <xdr:rowOff>149713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140840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44979</xdr:rowOff>
    </xdr:from>
    <xdr:to>
      <xdr:col>46</xdr:col>
      <xdr:colOff>38100</xdr:colOff>
      <xdr:row>58</xdr:row>
      <xdr:rowOff>146579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137706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61516</xdr:rowOff>
    </xdr:from>
    <xdr:to>
      <xdr:col>41</xdr:col>
      <xdr:colOff>101600</xdr:colOff>
      <xdr:row>58</xdr:row>
      <xdr:rowOff>163116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154243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56612</xdr:rowOff>
    </xdr:from>
    <xdr:to>
      <xdr:col>36</xdr:col>
      <xdr:colOff>165100</xdr:colOff>
      <xdr:row>58</xdr:row>
      <xdr:rowOff>158212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149339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122329</xdr:rowOff>
    </xdr:from>
    <xdr:to>
      <xdr:col>55</xdr:col>
      <xdr:colOff>0</xdr:colOff>
      <xdr:row>78</xdr:row>
      <xdr:rowOff>136705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5429"/>
          <a:ext cx="8382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122329</xdr:rowOff>
    </xdr:from>
    <xdr:to>
      <xdr:col>50</xdr:col>
      <xdr:colOff>114300</xdr:colOff>
      <xdr:row>78</xdr:row>
      <xdr:rowOff>133827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5429"/>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131304</xdr:rowOff>
    </xdr:from>
    <xdr:to>
      <xdr:col>45</xdr:col>
      <xdr:colOff>177800</xdr:colOff>
      <xdr:row>78</xdr:row>
      <xdr:rowOff>133827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4404"/>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131304</xdr:rowOff>
    </xdr:from>
    <xdr:to>
      <xdr:col>41</xdr:col>
      <xdr:colOff>50800</xdr:colOff>
      <xdr:row>78</xdr:row>
      <xdr:rowOff>133486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4404"/>
          <a:ext cx="8890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85905</xdr:rowOff>
    </xdr:from>
    <xdr:to>
      <xdr:col>55</xdr:col>
      <xdr:colOff>50800</xdr:colOff>
      <xdr:row>79</xdr:row>
      <xdr:rowOff>16055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71529</xdr:rowOff>
    </xdr:from>
    <xdr:to>
      <xdr:col>50</xdr:col>
      <xdr:colOff>165100</xdr:colOff>
      <xdr:row>79</xdr:row>
      <xdr:rowOff>1679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164256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83027</xdr:rowOff>
    </xdr:from>
    <xdr:to>
      <xdr:col>46</xdr:col>
      <xdr:colOff>38100</xdr:colOff>
      <xdr:row>79</xdr:row>
      <xdr:rowOff>13177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80504</xdr:rowOff>
    </xdr:from>
    <xdr:to>
      <xdr:col>41</xdr:col>
      <xdr:colOff>101600</xdr:colOff>
      <xdr:row>79</xdr:row>
      <xdr:rowOff>10654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1781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82686</xdr:rowOff>
    </xdr:from>
    <xdr:to>
      <xdr:col>36</xdr:col>
      <xdr:colOff>165100</xdr:colOff>
      <xdr:row>79</xdr:row>
      <xdr:rowOff>12836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3963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51575</xdr:rowOff>
    </xdr:from>
    <xdr:to>
      <xdr:col>55</xdr:col>
      <xdr:colOff>0</xdr:colOff>
      <xdr:row>98</xdr:row>
      <xdr:rowOff>120262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53675"/>
          <a:ext cx="838200" cy="6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113120</xdr:rowOff>
    </xdr:from>
    <xdr:to>
      <xdr:col>50</xdr:col>
      <xdr:colOff>114300</xdr:colOff>
      <xdr:row>98</xdr:row>
      <xdr:rowOff>120262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15220"/>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113120</xdr:rowOff>
    </xdr:from>
    <xdr:to>
      <xdr:col>45</xdr:col>
      <xdr:colOff>177800</xdr:colOff>
      <xdr:row>99</xdr:row>
      <xdr:rowOff>9548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15220"/>
          <a:ext cx="889000" cy="6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97817</xdr:rowOff>
    </xdr:from>
    <xdr:to>
      <xdr:col>41</xdr:col>
      <xdr:colOff>50800</xdr:colOff>
      <xdr:row>99</xdr:row>
      <xdr:rowOff>9548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99917"/>
          <a:ext cx="889000" cy="8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775</xdr:rowOff>
    </xdr:from>
    <xdr:to>
      <xdr:col>55</xdr:col>
      <xdr:colOff>50800</xdr:colOff>
      <xdr:row>98</xdr:row>
      <xdr:rowOff>102375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150652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69462</xdr:rowOff>
    </xdr:from>
    <xdr:to>
      <xdr:col>50</xdr:col>
      <xdr:colOff>165100</xdr:colOff>
      <xdr:row>98</xdr:row>
      <xdr:rowOff>171062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7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162189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6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62320</xdr:rowOff>
    </xdr:from>
    <xdr:to>
      <xdr:col>46</xdr:col>
      <xdr:colOff>38100</xdr:colOff>
      <xdr:row>98</xdr:row>
      <xdr:rowOff>163920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155047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130198</xdr:rowOff>
    </xdr:from>
    <xdr:to>
      <xdr:col>41</xdr:col>
      <xdr:colOff>101600</xdr:colOff>
      <xdr:row>99</xdr:row>
      <xdr:rowOff>60348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51475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47017</xdr:rowOff>
    </xdr:from>
    <xdr:to>
      <xdr:col>36</xdr:col>
      <xdr:colOff>165100</xdr:colOff>
      <xdr:row>98</xdr:row>
      <xdr:rowOff>148617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139744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17472</xdr:rowOff>
    </xdr:from>
    <xdr:to>
      <xdr:col>85</xdr:col>
      <xdr:colOff>127000</xdr:colOff>
      <xdr:row>79</xdr:row>
      <xdr:rowOff>18630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562022"/>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18630</xdr:rowOff>
    </xdr:from>
    <xdr:to>
      <xdr:col>81</xdr:col>
      <xdr:colOff>50800</xdr:colOff>
      <xdr:row>79</xdr:row>
      <xdr:rowOff>19064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56318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16790</xdr:rowOff>
    </xdr:from>
    <xdr:to>
      <xdr:col>76</xdr:col>
      <xdr:colOff>114300</xdr:colOff>
      <xdr:row>79</xdr:row>
      <xdr:rowOff>19064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56134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1028</xdr:rowOff>
    </xdr:from>
    <xdr:to>
      <xdr:col>71</xdr:col>
      <xdr:colOff>177800</xdr:colOff>
      <xdr:row>79</xdr:row>
      <xdr:rowOff>16790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545578"/>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138122</xdr:rowOff>
    </xdr:from>
    <xdr:to>
      <xdr:col>85</xdr:col>
      <xdr:colOff>177800</xdr:colOff>
      <xdr:row>79</xdr:row>
      <xdr:rowOff>68272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5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53049</xdr:rowOff>
    </xdr:from>
    <xdr:ext cx="469744"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4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139280</xdr:rowOff>
    </xdr:from>
    <xdr:to>
      <xdr:col>81</xdr:col>
      <xdr:colOff>101600</xdr:colOff>
      <xdr:row>79</xdr:row>
      <xdr:rowOff>69430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5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60557</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46428" y="1360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139714</xdr:rowOff>
    </xdr:from>
    <xdr:to>
      <xdr:col>76</xdr:col>
      <xdr:colOff>165100</xdr:colOff>
      <xdr:row>79</xdr:row>
      <xdr:rowOff>69864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60991</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36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137440</xdr:rowOff>
    </xdr:from>
    <xdr:to>
      <xdr:col>72</xdr:col>
      <xdr:colOff>38100</xdr:colOff>
      <xdr:row>79</xdr:row>
      <xdr:rowOff>67590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58717</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68428" y="136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121678</xdr:rowOff>
    </xdr:from>
    <xdr:to>
      <xdr:col>67</xdr:col>
      <xdr:colOff>101600</xdr:colOff>
      <xdr:row>79</xdr:row>
      <xdr:rowOff>51828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42955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58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66503</xdr:rowOff>
    </xdr:from>
    <xdr:to>
      <xdr:col>85</xdr:col>
      <xdr:colOff>127000</xdr:colOff>
      <xdr:row>98</xdr:row>
      <xdr:rowOff>51639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697153"/>
          <a:ext cx="838200" cy="15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156694</xdr:rowOff>
    </xdr:from>
    <xdr:to>
      <xdr:col>81</xdr:col>
      <xdr:colOff>50800</xdr:colOff>
      <xdr:row>98</xdr:row>
      <xdr:rowOff>51639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87344"/>
          <a:ext cx="889000" cy="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156694</xdr:rowOff>
    </xdr:from>
    <xdr:to>
      <xdr:col>76</xdr:col>
      <xdr:colOff>114300</xdr:colOff>
      <xdr:row>98</xdr:row>
      <xdr:rowOff>44202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87344"/>
          <a:ext cx="889000" cy="5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44202</xdr:rowOff>
    </xdr:from>
    <xdr:to>
      <xdr:col>71</xdr:col>
      <xdr:colOff>177800</xdr:colOff>
      <xdr:row>98</xdr:row>
      <xdr:rowOff>104876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46302"/>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15703</xdr:rowOff>
    </xdr:from>
    <xdr:to>
      <xdr:col>85</xdr:col>
      <xdr:colOff>177800</xdr:colOff>
      <xdr:row>97</xdr:row>
      <xdr:rowOff>117303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38580</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839</xdr:rowOff>
    </xdr:from>
    <xdr:to>
      <xdr:col>81</xdr:col>
      <xdr:colOff>101600</xdr:colOff>
      <xdr:row>98</xdr:row>
      <xdr:rowOff>102439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93566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105894</xdr:rowOff>
    </xdr:from>
    <xdr:to>
      <xdr:col>76</xdr:col>
      <xdr:colOff>165100</xdr:colOff>
      <xdr:row>98</xdr:row>
      <xdr:rowOff>36044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27171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164852</xdr:rowOff>
    </xdr:from>
    <xdr:to>
      <xdr:col>72</xdr:col>
      <xdr:colOff>38100</xdr:colOff>
      <xdr:row>98</xdr:row>
      <xdr:rowOff>95002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86129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54076</xdr:rowOff>
    </xdr:from>
    <xdr:to>
      <xdr:col>67</xdr:col>
      <xdr:colOff>101600</xdr:colOff>
      <xdr:row>98</xdr:row>
      <xdr:rowOff>155676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146803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4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29604</xdr:rowOff>
    </xdr:from>
    <xdr:to>
      <xdr:col>116</xdr:col>
      <xdr:colOff>63500</xdr:colOff>
      <xdr:row>73</xdr:row>
      <xdr:rowOff>43193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545454"/>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43193</xdr:rowOff>
    </xdr:from>
    <xdr:to>
      <xdr:col>111</xdr:col>
      <xdr:colOff>177800</xdr:colOff>
      <xdr:row>73</xdr:row>
      <xdr:rowOff>80137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559043"/>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64618</xdr:rowOff>
    </xdr:from>
    <xdr:to>
      <xdr:col>107</xdr:col>
      <xdr:colOff>50800</xdr:colOff>
      <xdr:row>73</xdr:row>
      <xdr:rowOff>80137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409018"/>
          <a:ext cx="889000" cy="18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33833</xdr:rowOff>
    </xdr:from>
    <xdr:to>
      <xdr:col>102</xdr:col>
      <xdr:colOff>114300</xdr:colOff>
      <xdr:row>72</xdr:row>
      <xdr:rowOff>64618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378233"/>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150254</xdr:rowOff>
    </xdr:from>
    <xdr:to>
      <xdr:col>116</xdr:col>
      <xdr:colOff>114300</xdr:colOff>
      <xdr:row>73</xdr:row>
      <xdr:rowOff>80404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4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1681</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34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163843</xdr:rowOff>
    </xdr:from>
    <xdr:to>
      <xdr:col>112</xdr:col>
      <xdr:colOff>38100</xdr:colOff>
      <xdr:row>73</xdr:row>
      <xdr:rowOff>93993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110520</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28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29337</xdr:rowOff>
    </xdr:from>
    <xdr:to>
      <xdr:col>107</xdr:col>
      <xdr:colOff>101600</xdr:colOff>
      <xdr:row>73</xdr:row>
      <xdr:rowOff>130937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147464</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2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13818</xdr:rowOff>
    </xdr:from>
    <xdr:to>
      <xdr:col>102</xdr:col>
      <xdr:colOff>165100</xdr:colOff>
      <xdr:row>72</xdr:row>
      <xdr:rowOff>115418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3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131945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13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154483</xdr:rowOff>
    </xdr:from>
    <xdr:to>
      <xdr:col>98</xdr:col>
      <xdr:colOff>38100</xdr:colOff>
      <xdr:row>72</xdr:row>
      <xdr:rowOff>84633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3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101160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10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954,999</a:t>
          </a:r>
          <a:r>
            <a:rPr kumimoji="1" lang="ja-JP" altLang="en-US" sz="1300">
              <a:latin typeface="ＭＳ Ｐゴシック" panose="020B0600070205080204" pitchFamily="50" charset="-128"/>
              <a:ea typeface="ＭＳ Ｐゴシック" panose="020B0600070205080204" pitchFamily="50" charset="-128"/>
            </a:rPr>
            <a:t>円となっているが、人件費・物件費・積立金・繰出金が類似団体内平均を上回り、それ以外については、概ね横ばいか下回っている。人件費については、若干減少となったが、会計年度任用職員制度や定年延長の今後の推移を注視していく。物件費についても、前年度より減となったが、引き続き高い水準にあることから、公共施設個別管理計画に基づき、施設の統廃合・集約化を推進するとともに、事務作業等へ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等による省力化を検討し、経費の削減に努める。普通建設事業費についても公共施設の老朽化の観点から予算額を平準化した施設更新計画を策定し、安定した支出に努める。繰出金については、前年度より増となっており、公営企業の補填的な繰出しとなっているため、健全な運営に向けた経営改善ににより削減に努める。</a:t>
          </a:r>
        </a:p>
        <a:p>
          <a:r>
            <a:rPr kumimoji="1" lang="ja-JP" altLang="en-US" sz="1300">
              <a:latin typeface="ＭＳ Ｐゴシック" panose="020B0600070205080204" pitchFamily="50" charset="-128"/>
              <a:ea typeface="ＭＳ Ｐゴシック" panose="020B0600070205080204" pitchFamily="50" charset="-128"/>
            </a:rPr>
            <a:t>施設の老朽化に備えた対応が今後求められることが必須であるため、成果重視の視点に立ち、事業の見直しや効率化を図り健全な財政運営に努める。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5,490
53.05
5,971,473
5,508,434
428,298
3,644,617
438,611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105084</xdr:rowOff>
    </xdr:from>
    <xdr:to>
      <xdr:col>24</xdr:col>
      <xdr:colOff>63500</xdr:colOff>
      <xdr:row>37</xdr:row>
      <xdr:rowOff>48750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77284"/>
          <a:ext cx="838200" cy="1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48750</xdr:rowOff>
    </xdr:from>
    <xdr:to>
      <xdr:col>19</xdr:col>
      <xdr:colOff>177800</xdr:colOff>
      <xdr:row>37</xdr:row>
      <xdr:rowOff>61813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924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163376</xdr:rowOff>
    </xdr:from>
    <xdr:to>
      <xdr:col>15</xdr:col>
      <xdr:colOff>50800</xdr:colOff>
      <xdr:row>37</xdr:row>
      <xdr:rowOff>61813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35576"/>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6132</xdr:rowOff>
    </xdr:from>
    <xdr:to>
      <xdr:col>10</xdr:col>
      <xdr:colOff>114300</xdr:colOff>
      <xdr:row>36</xdr:row>
      <xdr:rowOff>163376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78332"/>
          <a:ext cx="889000" cy="15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54284</xdr:rowOff>
    </xdr:from>
    <xdr:to>
      <xdr:col>24</xdr:col>
      <xdr:colOff>114300</xdr:colOff>
      <xdr:row>36</xdr:row>
      <xdr:rowOff>155884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32711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0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169400</xdr:rowOff>
    </xdr:from>
    <xdr:to>
      <xdr:col>20</xdr:col>
      <xdr:colOff>38100</xdr:colOff>
      <xdr:row>37</xdr:row>
      <xdr:rowOff>99550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90677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3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11013</xdr:rowOff>
    </xdr:from>
    <xdr:to>
      <xdr:col>15</xdr:col>
      <xdr:colOff>101600</xdr:colOff>
      <xdr:row>37</xdr:row>
      <xdr:rowOff>112613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103740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4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112576</xdr:rowOff>
    </xdr:from>
    <xdr:to>
      <xdr:col>10</xdr:col>
      <xdr:colOff>165100</xdr:colOff>
      <xdr:row>37</xdr:row>
      <xdr:rowOff>42726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33853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126782</xdr:rowOff>
    </xdr:from>
    <xdr:to>
      <xdr:col>6</xdr:col>
      <xdr:colOff>38100</xdr:colOff>
      <xdr:row>36</xdr:row>
      <xdr:rowOff>56932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73459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0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71620</xdr:rowOff>
    </xdr:from>
    <xdr:to>
      <xdr:col>24</xdr:col>
      <xdr:colOff>63500</xdr:colOff>
      <xdr:row>58</xdr:row>
      <xdr:rowOff>11398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844270"/>
          <a:ext cx="838200" cy="11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98651</xdr:rowOff>
    </xdr:from>
    <xdr:to>
      <xdr:col>19</xdr:col>
      <xdr:colOff>177800</xdr:colOff>
      <xdr:row>58</xdr:row>
      <xdr:rowOff>11398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871301"/>
          <a:ext cx="889000" cy="8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68445</xdr:rowOff>
    </xdr:from>
    <xdr:to>
      <xdr:col>15</xdr:col>
      <xdr:colOff>50800</xdr:colOff>
      <xdr:row>57</xdr:row>
      <xdr:rowOff>98651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41095"/>
          <a:ext cx="88900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68445</xdr:rowOff>
    </xdr:from>
    <xdr:to>
      <xdr:col>10</xdr:col>
      <xdr:colOff>114300</xdr:colOff>
      <xdr:row>58</xdr:row>
      <xdr:rowOff>111713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41095"/>
          <a:ext cx="889000" cy="2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20820</xdr:rowOff>
    </xdr:from>
    <xdr:to>
      <xdr:col>24</xdr:col>
      <xdr:colOff>114300</xdr:colOff>
      <xdr:row>57</xdr:row>
      <xdr:rowOff>122420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43697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4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132048</xdr:rowOff>
    </xdr:from>
    <xdr:to>
      <xdr:col>20</xdr:col>
      <xdr:colOff>38100</xdr:colOff>
      <xdr:row>58</xdr:row>
      <xdr:rowOff>62198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53325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99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47851</xdr:rowOff>
    </xdr:from>
    <xdr:to>
      <xdr:col>15</xdr:col>
      <xdr:colOff>101600</xdr:colOff>
      <xdr:row>57</xdr:row>
      <xdr:rowOff>149451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2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165978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59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17645</xdr:rowOff>
    </xdr:from>
    <xdr:to>
      <xdr:col>10</xdr:col>
      <xdr:colOff>165100</xdr:colOff>
      <xdr:row>57</xdr:row>
      <xdr:rowOff>119245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135772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60913</xdr:rowOff>
    </xdr:from>
    <xdr:to>
      <xdr:col>6</xdr:col>
      <xdr:colOff>38100</xdr:colOff>
      <xdr:row>58</xdr:row>
      <xdr:rowOff>162513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153640</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0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102065</xdr:rowOff>
    </xdr:from>
    <xdr:to>
      <xdr:col>24</xdr:col>
      <xdr:colOff>63500</xdr:colOff>
      <xdr:row>78</xdr:row>
      <xdr:rowOff>114725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475165"/>
          <a:ext cx="8382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83148</xdr:rowOff>
    </xdr:from>
    <xdr:to>
      <xdr:col>19</xdr:col>
      <xdr:colOff>177800</xdr:colOff>
      <xdr:row>78</xdr:row>
      <xdr:rowOff>114725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456248"/>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83148</xdr:rowOff>
    </xdr:from>
    <xdr:to>
      <xdr:col>15</xdr:col>
      <xdr:colOff>50800</xdr:colOff>
      <xdr:row>78</xdr:row>
      <xdr:rowOff>124129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56248"/>
          <a:ext cx="8890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92525</xdr:rowOff>
    </xdr:from>
    <xdr:to>
      <xdr:col>10</xdr:col>
      <xdr:colOff>114300</xdr:colOff>
      <xdr:row>78</xdr:row>
      <xdr:rowOff>124129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65625"/>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51265</xdr:rowOff>
    </xdr:from>
    <xdr:to>
      <xdr:col>24</xdr:col>
      <xdr:colOff>114300</xdr:colOff>
      <xdr:row>78</xdr:row>
      <xdr:rowOff>152865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4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137642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3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63925</xdr:rowOff>
    </xdr:from>
    <xdr:to>
      <xdr:col>20</xdr:col>
      <xdr:colOff>38100</xdr:colOff>
      <xdr:row>78</xdr:row>
      <xdr:rowOff>165525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156652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2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32348</xdr:rowOff>
    </xdr:from>
    <xdr:to>
      <xdr:col>15</xdr:col>
      <xdr:colOff>101600</xdr:colOff>
      <xdr:row>78</xdr:row>
      <xdr:rowOff>133948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125075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9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73329</xdr:rowOff>
    </xdr:from>
    <xdr:to>
      <xdr:col>10</xdr:col>
      <xdr:colOff>165100</xdr:colOff>
      <xdr:row>79</xdr:row>
      <xdr:rowOff>3479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166056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41725</xdr:rowOff>
    </xdr:from>
    <xdr:to>
      <xdr:col>6</xdr:col>
      <xdr:colOff>38100</xdr:colOff>
      <xdr:row>78</xdr:row>
      <xdr:rowOff>143325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134452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0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80108</xdr:rowOff>
    </xdr:from>
    <xdr:to>
      <xdr:col>24</xdr:col>
      <xdr:colOff>63500</xdr:colOff>
      <xdr:row>98</xdr:row>
      <xdr:rowOff>84362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82208"/>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80108</xdr:rowOff>
    </xdr:from>
    <xdr:to>
      <xdr:col>19</xdr:col>
      <xdr:colOff>177800</xdr:colOff>
      <xdr:row>98</xdr:row>
      <xdr:rowOff>95709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2208"/>
          <a:ext cx="8890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95709</xdr:rowOff>
    </xdr:from>
    <xdr:to>
      <xdr:col>15</xdr:col>
      <xdr:colOff>50800</xdr:colOff>
      <xdr:row>98</xdr:row>
      <xdr:rowOff>101186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7809"/>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95752</xdr:rowOff>
    </xdr:from>
    <xdr:to>
      <xdr:col>10</xdr:col>
      <xdr:colOff>114300</xdr:colOff>
      <xdr:row>98</xdr:row>
      <xdr:rowOff>101186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7852"/>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33562</xdr:rowOff>
    </xdr:from>
    <xdr:to>
      <xdr:col>24</xdr:col>
      <xdr:colOff>114300</xdr:colOff>
      <xdr:row>98</xdr:row>
      <xdr:rowOff>135162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164389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29308</xdr:rowOff>
    </xdr:from>
    <xdr:to>
      <xdr:col>20</xdr:col>
      <xdr:colOff>38100</xdr:colOff>
      <xdr:row>98</xdr:row>
      <xdr:rowOff>130908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147435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0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44909</xdr:rowOff>
    </xdr:from>
    <xdr:to>
      <xdr:col>15</xdr:col>
      <xdr:colOff>101600</xdr:colOff>
      <xdr:row>98</xdr:row>
      <xdr:rowOff>146509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163036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50386</xdr:rowOff>
    </xdr:from>
    <xdr:to>
      <xdr:col>10</xdr:col>
      <xdr:colOff>165100</xdr:colOff>
      <xdr:row>98</xdr:row>
      <xdr:rowOff>151986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168513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44952</xdr:rowOff>
    </xdr:from>
    <xdr:to>
      <xdr:col>6</xdr:col>
      <xdr:colOff>38100</xdr:colOff>
      <xdr:row>98</xdr:row>
      <xdr:rowOff>146552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163079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76435</xdr:rowOff>
    </xdr:from>
    <xdr:to>
      <xdr:col>55</xdr:col>
      <xdr:colOff>0</xdr:colOff>
      <xdr:row>38</xdr:row>
      <xdr:rowOff>10141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20085"/>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76435</xdr:rowOff>
    </xdr:from>
    <xdr:to>
      <xdr:col>50</xdr:col>
      <xdr:colOff>114300</xdr:colOff>
      <xdr:row>37</xdr:row>
      <xdr:rowOff>79807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20085"/>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79807</xdr:rowOff>
    </xdr:from>
    <xdr:to>
      <xdr:col>45</xdr:col>
      <xdr:colOff>177800</xdr:colOff>
      <xdr:row>37</xdr:row>
      <xdr:rowOff>81807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23457"/>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81807</xdr:rowOff>
    </xdr:from>
    <xdr:to>
      <xdr:col>41</xdr:col>
      <xdr:colOff>50800</xdr:colOff>
      <xdr:row>37</xdr:row>
      <xdr:rowOff>86151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2545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170425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130791</xdr:rowOff>
    </xdr:from>
    <xdr:to>
      <xdr:col>55</xdr:col>
      <xdr:colOff>50800</xdr:colOff>
      <xdr:row>38</xdr:row>
      <xdr:rowOff>60940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44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25635</xdr:rowOff>
    </xdr:from>
    <xdr:to>
      <xdr:col>50</xdr:col>
      <xdr:colOff>165100</xdr:colOff>
      <xdr:row>37</xdr:row>
      <xdr:rowOff>127235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143762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4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29007</xdr:rowOff>
    </xdr:from>
    <xdr:to>
      <xdr:col>46</xdr:col>
      <xdr:colOff>38100</xdr:colOff>
      <xdr:row>37</xdr:row>
      <xdr:rowOff>130607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147134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1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31007</xdr:rowOff>
    </xdr:from>
    <xdr:to>
      <xdr:col>41</xdr:col>
      <xdr:colOff>101600</xdr:colOff>
      <xdr:row>37</xdr:row>
      <xdr:rowOff>132607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149134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1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35351</xdr:rowOff>
    </xdr:from>
    <xdr:to>
      <xdr:col>36</xdr:col>
      <xdr:colOff>165100</xdr:colOff>
      <xdr:row>37</xdr:row>
      <xdr:rowOff>136951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153478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5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27883</xdr:rowOff>
    </xdr:from>
    <xdr:to>
      <xdr:col>55</xdr:col>
      <xdr:colOff>0</xdr:colOff>
      <xdr:row>58</xdr:row>
      <xdr:rowOff>28427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71983"/>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27883</xdr:rowOff>
    </xdr:from>
    <xdr:to>
      <xdr:col>50</xdr:col>
      <xdr:colOff>114300</xdr:colOff>
      <xdr:row>58</xdr:row>
      <xdr:rowOff>75002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71983"/>
          <a:ext cx="889000" cy="4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75002</xdr:rowOff>
    </xdr:from>
    <xdr:to>
      <xdr:col>45</xdr:col>
      <xdr:colOff>177800</xdr:colOff>
      <xdr:row>58</xdr:row>
      <xdr:rowOff>77343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19102"/>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68747</xdr:rowOff>
    </xdr:from>
    <xdr:to>
      <xdr:col>41</xdr:col>
      <xdr:colOff>50800</xdr:colOff>
      <xdr:row>58</xdr:row>
      <xdr:rowOff>77343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12847"/>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149077</xdr:rowOff>
    </xdr:from>
    <xdr:to>
      <xdr:col>55</xdr:col>
      <xdr:colOff>50800</xdr:colOff>
      <xdr:row>58</xdr:row>
      <xdr:rowOff>79227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64004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3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148533</xdr:rowOff>
    </xdr:from>
    <xdr:to>
      <xdr:col>50</xdr:col>
      <xdr:colOff>165100</xdr:colOff>
      <xdr:row>58</xdr:row>
      <xdr:rowOff>78683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69810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24202</xdr:rowOff>
    </xdr:from>
    <xdr:to>
      <xdr:col>46</xdr:col>
      <xdr:colOff>38100</xdr:colOff>
      <xdr:row>58</xdr:row>
      <xdr:rowOff>125802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116929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6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26543</xdr:rowOff>
    </xdr:from>
    <xdr:to>
      <xdr:col>41</xdr:col>
      <xdr:colOff>101600</xdr:colOff>
      <xdr:row>58</xdr:row>
      <xdr:rowOff>128143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119270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17947</xdr:rowOff>
    </xdr:from>
    <xdr:to>
      <xdr:col>36</xdr:col>
      <xdr:colOff>165100</xdr:colOff>
      <xdr:row>58</xdr:row>
      <xdr:rowOff>119547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110674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33244</xdr:rowOff>
    </xdr:from>
    <xdr:to>
      <xdr:col>55</xdr:col>
      <xdr:colOff>0</xdr:colOff>
      <xdr:row>77</xdr:row>
      <xdr:rowOff>70999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34894"/>
          <a:ext cx="838200" cy="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70999</xdr:rowOff>
    </xdr:from>
    <xdr:to>
      <xdr:col>50</xdr:col>
      <xdr:colOff>114300</xdr:colOff>
      <xdr:row>77</xdr:row>
      <xdr:rowOff>84916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72649"/>
          <a:ext cx="8890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84916</xdr:rowOff>
    </xdr:from>
    <xdr:to>
      <xdr:col>45</xdr:col>
      <xdr:colOff>177800</xdr:colOff>
      <xdr:row>77</xdr:row>
      <xdr:rowOff>106561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86566"/>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55102</xdr:rowOff>
    </xdr:from>
    <xdr:to>
      <xdr:col>41</xdr:col>
      <xdr:colOff>50800</xdr:colOff>
      <xdr:row>77</xdr:row>
      <xdr:rowOff>106561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256752"/>
          <a:ext cx="889000" cy="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153894</xdr:rowOff>
    </xdr:from>
    <xdr:to>
      <xdr:col>55</xdr:col>
      <xdr:colOff>50800</xdr:colOff>
      <xdr:row>77</xdr:row>
      <xdr:rowOff>84044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3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20199</xdr:rowOff>
    </xdr:from>
    <xdr:to>
      <xdr:col>50</xdr:col>
      <xdr:colOff>165100</xdr:colOff>
      <xdr:row>77</xdr:row>
      <xdr:rowOff>121799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138326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34116</xdr:rowOff>
    </xdr:from>
    <xdr:to>
      <xdr:col>46</xdr:col>
      <xdr:colOff>38100</xdr:colOff>
      <xdr:row>77</xdr:row>
      <xdr:rowOff>135716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152243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55761</xdr:rowOff>
    </xdr:from>
    <xdr:to>
      <xdr:col>41</xdr:col>
      <xdr:colOff>101600</xdr:colOff>
      <xdr:row>77</xdr:row>
      <xdr:rowOff>157361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4302</xdr:rowOff>
    </xdr:from>
    <xdr:to>
      <xdr:col>36</xdr:col>
      <xdr:colOff>165100</xdr:colOff>
      <xdr:row>77</xdr:row>
      <xdr:rowOff>105902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122429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8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109868</xdr:rowOff>
    </xdr:from>
    <xdr:to>
      <xdr:col>55</xdr:col>
      <xdr:colOff>0</xdr:colOff>
      <xdr:row>96</xdr:row>
      <xdr:rowOff>27764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97618"/>
          <a:ext cx="838200" cy="8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13545</xdr:rowOff>
    </xdr:from>
    <xdr:to>
      <xdr:col>50</xdr:col>
      <xdr:colOff>114300</xdr:colOff>
      <xdr:row>96</xdr:row>
      <xdr:rowOff>27764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72745"/>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13545</xdr:rowOff>
    </xdr:from>
    <xdr:to>
      <xdr:col>45</xdr:col>
      <xdr:colOff>177800</xdr:colOff>
      <xdr:row>96</xdr:row>
      <xdr:rowOff>77676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72745"/>
          <a:ext cx="889000" cy="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146758</xdr:rowOff>
    </xdr:from>
    <xdr:to>
      <xdr:col>41</xdr:col>
      <xdr:colOff>50800</xdr:colOff>
      <xdr:row>96</xdr:row>
      <xdr:rowOff>77676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34508"/>
          <a:ext cx="889000" cy="1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59068</xdr:rowOff>
    </xdr:from>
    <xdr:to>
      <xdr:col>55</xdr:col>
      <xdr:colOff>50800</xdr:colOff>
      <xdr:row>95</xdr:row>
      <xdr:rowOff>160668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81945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9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148414</xdr:rowOff>
    </xdr:from>
    <xdr:to>
      <xdr:col>50</xdr:col>
      <xdr:colOff>165100</xdr:colOff>
      <xdr:row>96</xdr:row>
      <xdr:rowOff>78564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95091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134195</xdr:rowOff>
    </xdr:from>
    <xdr:to>
      <xdr:col>46</xdr:col>
      <xdr:colOff>38100</xdr:colOff>
      <xdr:row>96</xdr:row>
      <xdr:rowOff>64345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80872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9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26876</xdr:rowOff>
    </xdr:from>
    <xdr:to>
      <xdr:col>41</xdr:col>
      <xdr:colOff>101600</xdr:colOff>
      <xdr:row>96</xdr:row>
      <xdr:rowOff>128476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145003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95958</xdr:rowOff>
    </xdr:from>
    <xdr:to>
      <xdr:col>36</xdr:col>
      <xdr:colOff>165100</xdr:colOff>
      <xdr:row>96</xdr:row>
      <xdr:rowOff>26108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42635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156845</xdr:rowOff>
    </xdr:from>
    <xdr:to>
      <xdr:col>85</xdr:col>
      <xdr:colOff>127000</xdr:colOff>
      <xdr:row>38</xdr:row>
      <xdr:rowOff>37238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00495"/>
          <a:ext cx="838200" cy="5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156845</xdr:rowOff>
    </xdr:from>
    <xdr:to>
      <xdr:col>81</xdr:col>
      <xdr:colOff>50800</xdr:colOff>
      <xdr:row>38</xdr:row>
      <xdr:rowOff>166218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00495"/>
          <a:ext cx="88900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138867</xdr:rowOff>
    </xdr:from>
    <xdr:to>
      <xdr:col>76</xdr:col>
      <xdr:colOff>114300</xdr:colOff>
      <xdr:row>38</xdr:row>
      <xdr:rowOff>166218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82517"/>
          <a:ext cx="889000" cy="1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138867</xdr:rowOff>
    </xdr:from>
    <xdr:to>
      <xdr:col>71</xdr:col>
      <xdr:colOff>177800</xdr:colOff>
      <xdr:row>39</xdr:row>
      <xdr:rowOff>11635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82517"/>
          <a:ext cx="889000" cy="2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157888</xdr:rowOff>
    </xdr:from>
    <xdr:to>
      <xdr:col>85</xdr:col>
      <xdr:colOff>177800</xdr:colOff>
      <xdr:row>38</xdr:row>
      <xdr:rowOff>88038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136315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106045</xdr:rowOff>
    </xdr:from>
    <xdr:to>
      <xdr:col>81</xdr:col>
      <xdr:colOff>101600</xdr:colOff>
      <xdr:row>38</xdr:row>
      <xdr:rowOff>36195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27322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4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115418</xdr:rowOff>
    </xdr:from>
    <xdr:to>
      <xdr:col>76</xdr:col>
      <xdr:colOff>165100</xdr:colOff>
      <xdr:row>39</xdr:row>
      <xdr:rowOff>45568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36695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88067</xdr:rowOff>
    </xdr:from>
    <xdr:to>
      <xdr:col>72</xdr:col>
      <xdr:colOff>38100</xdr:colOff>
      <xdr:row>38</xdr:row>
      <xdr:rowOff>18217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132285</xdr:rowOff>
    </xdr:from>
    <xdr:to>
      <xdr:col>67</xdr:col>
      <xdr:colOff>101600</xdr:colOff>
      <xdr:row>39</xdr:row>
      <xdr:rowOff>62435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53562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4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93961</xdr:rowOff>
    </xdr:from>
    <xdr:to>
      <xdr:col>85</xdr:col>
      <xdr:colOff>127000</xdr:colOff>
      <xdr:row>57</xdr:row>
      <xdr:rowOff>132534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66611"/>
          <a:ext cx="838200" cy="3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132534</xdr:rowOff>
    </xdr:from>
    <xdr:to>
      <xdr:col>81</xdr:col>
      <xdr:colOff>50800</xdr:colOff>
      <xdr:row>57</xdr:row>
      <xdr:rowOff>139220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05184"/>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100271</xdr:rowOff>
    </xdr:from>
    <xdr:to>
      <xdr:col>76</xdr:col>
      <xdr:colOff>114300</xdr:colOff>
      <xdr:row>57</xdr:row>
      <xdr:rowOff>139220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72921"/>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100271</xdr:rowOff>
    </xdr:from>
    <xdr:to>
      <xdr:col>71</xdr:col>
      <xdr:colOff>177800</xdr:colOff>
      <xdr:row>57</xdr:row>
      <xdr:rowOff>104363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2921"/>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43161</xdr:rowOff>
    </xdr:from>
    <xdr:to>
      <xdr:col>85</xdr:col>
      <xdr:colOff>177800</xdr:colOff>
      <xdr:row>57</xdr:row>
      <xdr:rowOff>144761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21588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81734</xdr:rowOff>
    </xdr:from>
    <xdr:to>
      <xdr:col>81</xdr:col>
      <xdr:colOff>101600</xdr:colOff>
      <xdr:row>58</xdr:row>
      <xdr:rowOff>11884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88420</xdr:rowOff>
    </xdr:from>
    <xdr:to>
      <xdr:col>76</xdr:col>
      <xdr:colOff>165100</xdr:colOff>
      <xdr:row>58</xdr:row>
      <xdr:rowOff>18570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5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49471</xdr:rowOff>
    </xdr:from>
    <xdr:to>
      <xdr:col>72</xdr:col>
      <xdr:colOff>38100</xdr:colOff>
      <xdr:row>57</xdr:row>
      <xdr:rowOff>151071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142198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53563</xdr:rowOff>
    </xdr:from>
    <xdr:to>
      <xdr:col>67</xdr:col>
      <xdr:colOff>101600</xdr:colOff>
      <xdr:row>57</xdr:row>
      <xdr:rowOff>155163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146290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17472</xdr:rowOff>
    </xdr:from>
    <xdr:to>
      <xdr:col>85</xdr:col>
      <xdr:colOff>127000</xdr:colOff>
      <xdr:row>99</xdr:row>
      <xdr:rowOff>18630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991022"/>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18630</xdr:rowOff>
    </xdr:from>
    <xdr:to>
      <xdr:col>81</xdr:col>
      <xdr:colOff>50800</xdr:colOff>
      <xdr:row>99</xdr:row>
      <xdr:rowOff>19064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99218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16790</xdr:rowOff>
    </xdr:from>
    <xdr:to>
      <xdr:col>76</xdr:col>
      <xdr:colOff>114300</xdr:colOff>
      <xdr:row>99</xdr:row>
      <xdr:rowOff>19064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99034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1028</xdr:rowOff>
    </xdr:from>
    <xdr:to>
      <xdr:col>71</xdr:col>
      <xdr:colOff>177800</xdr:colOff>
      <xdr:row>99</xdr:row>
      <xdr:rowOff>16790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974578"/>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138122</xdr:rowOff>
    </xdr:from>
    <xdr:to>
      <xdr:col>85</xdr:col>
      <xdr:colOff>177800</xdr:colOff>
      <xdr:row>99</xdr:row>
      <xdr:rowOff>68272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9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53049</xdr:rowOff>
    </xdr:from>
    <xdr:ext cx="469744"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8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139280</xdr:rowOff>
    </xdr:from>
    <xdr:to>
      <xdr:col>81</xdr:col>
      <xdr:colOff>101600</xdr:colOff>
      <xdr:row>99</xdr:row>
      <xdr:rowOff>69430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9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60557</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46428" y="1703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139714</xdr:rowOff>
    </xdr:from>
    <xdr:to>
      <xdr:col>76</xdr:col>
      <xdr:colOff>165100</xdr:colOff>
      <xdr:row>99</xdr:row>
      <xdr:rowOff>69864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9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60991</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57428" y="170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137440</xdr:rowOff>
    </xdr:from>
    <xdr:to>
      <xdr:col>72</xdr:col>
      <xdr:colOff>38100</xdr:colOff>
      <xdr:row>99</xdr:row>
      <xdr:rowOff>67590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9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58717</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68428" y="1703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121678</xdr:rowOff>
    </xdr:from>
    <xdr:to>
      <xdr:col>67</xdr:col>
      <xdr:colOff>101600</xdr:colOff>
      <xdr:row>99</xdr:row>
      <xdr:rowOff>51828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9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42955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70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農林水産業費、商工費、土木費については各年度いずれも類似団体内平均を上回っている。衛生費については、直営のごみ焼却施設を保有していること、また同時に広域化へ向けた取り組みを行っていることで高い数値となっている。農林水産業費については、花の都公園の圃場維持管理経費により高い数値が継続的となっている。商工費については、観光立村である本村の観光振興の姿勢が如実に表れた数値となっているが、税制改正に伴う税収減に対応するため、観光需要を調査・分析することで費用を抑えた振興政策を推進していく。土木費については、道路除雪融雪対策事業と下水道特別会計の補填的な繰出金が影響し、平均より高い値となっているため、経営改善に努める。一方、公債費はここ数年大きな起債を行っていないため、各年いずれも類似団体内平均より低くなっているが、今後更新期を迎えるインフラを含めた公共施設の更新に向け、起債による将来負担も含めた長期的な視点での更新計画を進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年度及び令和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年度は新型コロナウイルス感染症拡大と税制改正の影響により、基金の繰入が発生し、実質単年度収支はマイナスとなった。令和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年度の法人村民税の回復等により令和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年度の標準財政規模が大きくなり、基金残高・実質収支額の率が減となったが、現状はいずれも高い数値となっている。今後も一定規模の基金を確保し、計画的な財政運営に努めるよう歳出を精査していく。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令和元年度から実質赤字は生じていない。</a:t>
          </a:r>
        </a:p>
        <a:p>
          <a:r>
            <a:rPr kumimoji="1" lang="ja-JP" altLang="en-US" sz="1400">
              <a:latin typeface="ＭＳ ゴシック" pitchFamily="49" charset="-128"/>
              <a:ea typeface="ＭＳ ゴシック" pitchFamily="49" charset="-128"/>
            </a:rPr>
            <a:t>標準財政規模が法人村民税の増減の影響を大きく受けるため、一般会計においては、比率の変動が大きく生じている。</a:t>
          </a:r>
        </a:p>
        <a:p>
          <a:r>
            <a:rPr kumimoji="1" lang="ja-JP" altLang="en-US" sz="1400">
              <a:latin typeface="ＭＳ ゴシック" pitchFamily="49" charset="-128"/>
              <a:ea typeface="ＭＳ ゴシック" pitchFamily="49" charset="-128"/>
            </a:rPr>
            <a:t>特別会計の一部については、一般会計からの繰入金に頼っている状況であるため、収入の増と経費の削減に一層努める必要がある。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大きな起債を行っていなかったこと、また近年の起債が据置期間ということもあり、元利償還金は減少傾向にあったが、今後は増加することが見込まれている。</a:t>
          </a:r>
        </a:p>
        <a:p>
          <a:r>
            <a:rPr kumimoji="1" lang="ja-JP" altLang="en-US" sz="1400">
              <a:latin typeface="ＭＳ ゴシック" pitchFamily="49" charset="-128"/>
              <a:ea typeface="ＭＳ ゴシック" pitchFamily="49" charset="-128"/>
            </a:rPr>
            <a:t>公営企業債の元利償還金に対する繰入金は、借入額より償還額の方が大きくなっているため、減少傾向となっている。</a:t>
          </a:r>
        </a:p>
        <a:p>
          <a:r>
            <a:rPr kumimoji="1" lang="ja-JP" altLang="en-US" sz="1400">
              <a:latin typeface="ＭＳ ゴシック" pitchFamily="49" charset="-128"/>
              <a:ea typeface="ＭＳ ゴシック" pitchFamily="49" charset="-128"/>
            </a:rPr>
            <a:t>公共施設の計画的な更新に向けて、将来負担を考慮したバランスの良い起債を行い、健全な財政運営に努める。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将来負担額はほぼ横ばいであるが、充当可能基金が増加傾向であるため、率は減少傾向にある。</a:t>
          </a:r>
        </a:p>
        <a:p>
          <a:r>
            <a:rPr kumimoji="1" lang="ja-JP" altLang="en-US" sz="1400">
              <a:latin typeface="ＭＳ ゴシック" pitchFamily="49" charset="-128"/>
              <a:ea typeface="ＭＳ ゴシック" pitchFamily="49" charset="-128"/>
            </a:rPr>
            <a:t>今後の公共施設の更新に備え、基金運用と起債による将来負担の双方によるバランスの取れた財政運営に努める。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税収状況が堅調だったこと等により、財政調整基金の積立を実施できた。また、小学校の統合が検討される中で、準備基金として山中湖村立学校施設建設基金として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施設の老朽化が進み各施設の更新時期が近いため、今後も一定規模の基金を確保しながら、計画的取崩しを実施していく。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特定防衛施設周辺整備調整交付金基金：防衛施設周辺の生活環境の整備等に関する法律施行令（昭和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項各号に掲げる施設の整備又は事業の実施に要する経費の確保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公共施設建設基金：公共施設建設に要する財源の額保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地域福祉基金：住民が主体となって行う福祉活動を活発化する財源の確保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山中湖村立学校施設建設基金：学校施設の統合に向けた財源の確保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特定防衛施設周辺整備調整交付金基金：道路舗装等整備事業の基金として、特定防衛施設周辺調整交付金基金を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特定防衛施設周辺整備調整交付金基金：充当可能な施設整備および事業内容の拡充を行い、中長期的な事業計画に基づき積立及び取崩を行っていく。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山中湖村立学校施設建設基金：目標積立額に達したため、今後は小学校建設時の財源とする。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法人税の減収が見込み程落ちなかったことや固定資産税の増収等により新規積立を実施した。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景気動向を注視し、決算余剰金の積み立てに加え、可能な限り基金の積立てを行い、災害等将来の非常事態に備えていく。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本年度は積立てを未実施。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施設更新等に伴う起債発行時には、償還計画を踏まえて積立て、取崩しについて検討予定。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5971473</v>
      </c>
      <c r="BO4" s="371"/>
      <c r="BP4" s="371"/>
      <c r="BQ4" s="371"/>
      <c r="BR4" s="371"/>
      <c r="BS4" s="371"/>
      <c r="BT4" s="371"/>
      <c r="BU4" s="372"/>
      <c r="BV4" s="370">
        <v>5336209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11.8</v>
      </c>
      <c r="CU4" s="377"/>
      <c r="CV4" s="377"/>
      <c r="CW4" s="377"/>
      <c r="CX4" s="377"/>
      <c r="CY4" s="377"/>
      <c r="CZ4" s="377"/>
      <c r="DA4" s="378"/>
      <c r="DB4" s="376">
        <v>19.600000000000001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5508434</v>
      </c>
      <c r="BO5" s="408"/>
      <c r="BP5" s="408"/>
      <c r="BQ5" s="408"/>
      <c r="BR5" s="408"/>
      <c r="BS5" s="408"/>
      <c r="BT5" s="408"/>
      <c r="BU5" s="409"/>
      <c r="BV5" s="407">
        <v>4735092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75.2</v>
      </c>
      <c r="CU5" s="405"/>
      <c r="CV5" s="405"/>
      <c r="CW5" s="405"/>
      <c r="CX5" s="405"/>
      <c r="CY5" s="405"/>
      <c r="CZ5" s="405"/>
      <c r="DA5" s="406"/>
      <c r="DB5" s="404">
        <v>73.5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132</v>
      </c>
      <c r="AV6" s="440"/>
      <c r="AW6" s="440"/>
      <c r="AX6" s="440"/>
      <c r="AY6" s="441" t="s">
        <v>98</v>
      </c>
      <c r="AZ6" s="442"/>
      <c r="BA6" s="442"/>
      <c r="BB6" s="442"/>
      <c r="BC6" s="442"/>
      <c r="BD6" s="442"/>
      <c r="BE6" s="442"/>
      <c r="BF6" s="442"/>
      <c r="BG6" s="442"/>
      <c r="BH6" s="442"/>
      <c r="BI6" s="442"/>
      <c r="BJ6" s="442"/>
      <c r="BK6" s="442"/>
      <c r="BL6" s="442"/>
      <c r="BM6" s="443"/>
      <c r="BN6" s="407">
        <v>463039</v>
      </c>
      <c r="BO6" s="408"/>
      <c r="BP6" s="408"/>
      <c r="BQ6" s="408"/>
      <c r="BR6" s="408"/>
      <c r="BS6" s="408"/>
      <c r="BT6" s="408"/>
      <c r="BU6" s="409"/>
      <c r="BV6" s="407">
        <v>601117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75.2</v>
      </c>
      <c r="CU6" s="445"/>
      <c r="CV6" s="445"/>
      <c r="CW6" s="445"/>
      <c r="CX6" s="445"/>
      <c r="CY6" s="445"/>
      <c r="CZ6" s="445"/>
      <c r="DA6" s="446"/>
      <c r="DB6" s="444">
        <v>73.5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34741</v>
      </c>
      <c r="BO7" s="408"/>
      <c r="BP7" s="408"/>
      <c r="BQ7" s="408"/>
      <c r="BR7" s="408"/>
      <c r="BS7" s="408"/>
      <c r="BT7" s="408"/>
      <c r="BU7" s="409"/>
      <c r="BV7" s="407">
        <v>69776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3644617</v>
      </c>
      <c r="CU7" s="408"/>
      <c r="CV7" s="408"/>
      <c r="CW7" s="408"/>
      <c r="CX7" s="408"/>
      <c r="CY7" s="408"/>
      <c r="CZ7" s="408"/>
      <c r="DA7" s="409"/>
      <c r="DB7" s="407">
        <v>2715043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428298</v>
      </c>
      <c r="BO8" s="408"/>
      <c r="BP8" s="408"/>
      <c r="BQ8" s="408"/>
      <c r="BR8" s="408"/>
      <c r="BS8" s="408"/>
      <c r="BT8" s="408"/>
      <c r="BU8" s="409"/>
      <c r="BV8" s="407">
        <v>531341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1.07</v>
      </c>
      <c r="CU8" s="448"/>
      <c r="CV8" s="448"/>
      <c r="CW8" s="448"/>
      <c r="CX8" s="448"/>
      <c r="CY8" s="448"/>
      <c r="CZ8" s="448"/>
      <c r="DA8" s="449"/>
      <c r="DB8" s="447">
        <v>0.98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5179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-103043</v>
      </c>
      <c r="BO9" s="408"/>
      <c r="BP9" s="408"/>
      <c r="BQ9" s="408"/>
      <c r="BR9" s="408"/>
      <c r="BS9" s="408"/>
      <c r="BT9" s="408"/>
      <c r="BU9" s="409"/>
      <c r="BV9" s="407">
        <v>119861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0.8</v>
      </c>
      <c r="CU9" s="405"/>
      <c r="CV9" s="405"/>
      <c r="CW9" s="405"/>
      <c r="CX9" s="405"/>
      <c r="CY9" s="405"/>
      <c r="CZ9" s="405"/>
      <c r="DA9" s="406"/>
      <c r="DB9" s="404">
        <v>0.8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5208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339217</v>
      </c>
      <c r="BO10" s="408"/>
      <c r="BP10" s="408"/>
      <c r="BQ10" s="408"/>
      <c r="BR10" s="408"/>
      <c r="BS10" s="408"/>
      <c r="BT10" s="408"/>
      <c r="BU10" s="409"/>
      <c r="BV10" s="407">
        <v>2323</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5768</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180000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5490</v>
      </c>
      <c r="S13" s="492"/>
      <c r="T13" s="492"/>
      <c r="U13" s="492"/>
      <c r="V13" s="493"/>
      <c r="W13" s="423" t="s">
        <v>130</v>
      </c>
      <c r="X13" s="424"/>
      <c r="Y13" s="424"/>
      <c r="Z13" s="424"/>
      <c r="AA13" s="424"/>
      <c r="AB13" s="414"/>
      <c r="AC13" s="458">
        <v>36</v>
      </c>
      <c r="AD13" s="459"/>
      <c r="AE13" s="459"/>
      <c r="AF13" s="459"/>
      <c r="AG13" s="501"/>
      <c r="AH13" s="458">
        <v>59</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56174</v>
      </c>
      <c r="BO13" s="408"/>
      <c r="BP13" s="408"/>
      <c r="BQ13" s="408"/>
      <c r="BR13" s="408"/>
      <c r="BS13" s="408"/>
      <c r="BT13" s="408"/>
      <c r="BU13" s="409"/>
      <c r="BV13" s="407">
        <v>122184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1.4</v>
      </c>
      <c r="CU13" s="405"/>
      <c r="CV13" s="405"/>
      <c r="CW13" s="405"/>
      <c r="CX13" s="405"/>
      <c r="CY13" s="405"/>
      <c r="CZ13" s="405"/>
      <c r="DA13" s="406"/>
      <c r="DB13" s="404">
        <v>1.8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5751</v>
      </c>
      <c r="S14" s="492"/>
      <c r="T14" s="492"/>
      <c r="U14" s="492"/>
      <c r="V14" s="493"/>
      <c r="W14" s="397"/>
      <c r="X14" s="398"/>
      <c r="Y14" s="398"/>
      <c r="Z14" s="398"/>
      <c r="AA14" s="398"/>
      <c r="AB14" s="387"/>
      <c r="AC14" s="494">
        <v>1.3</v>
      </c>
      <c r="AD14" s="495"/>
      <c r="AE14" s="495"/>
      <c r="AF14" s="495"/>
      <c r="AG14" s="496"/>
      <c r="AH14" s="494">
        <v>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5530</v>
      </c>
      <c r="S15" s="492"/>
      <c r="T15" s="492"/>
      <c r="U15" s="492"/>
      <c r="V15" s="493"/>
      <c r="W15" s="423" t="s">
        <v>137</v>
      </c>
      <c r="X15" s="424"/>
      <c r="Y15" s="424"/>
      <c r="Z15" s="424"/>
      <c r="AA15" s="424"/>
      <c r="AB15" s="414"/>
      <c r="AC15" s="458">
        <v>593</v>
      </c>
      <c r="AD15" s="459"/>
      <c r="AE15" s="459"/>
      <c r="AF15" s="459"/>
      <c r="AG15" s="501"/>
      <c r="AH15" s="458">
        <v>622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2769326</v>
      </c>
      <c r="BO15" s="371"/>
      <c r="BP15" s="371"/>
      <c r="BQ15" s="371"/>
      <c r="BR15" s="371"/>
      <c r="BS15" s="371"/>
      <c r="BT15" s="371"/>
      <c r="BU15" s="372"/>
      <c r="BV15" s="370">
        <v>2010813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21.6</v>
      </c>
      <c r="AD16" s="495"/>
      <c r="AE16" s="495"/>
      <c r="AF16" s="495"/>
      <c r="AG16" s="496"/>
      <c r="AH16" s="494">
        <v>21.7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2088863</v>
      </c>
      <c r="BO16" s="408"/>
      <c r="BP16" s="408"/>
      <c r="BQ16" s="408"/>
      <c r="BR16" s="408"/>
      <c r="BS16" s="408"/>
      <c r="BT16" s="408"/>
      <c r="BU16" s="409"/>
      <c r="BV16" s="407">
        <v>2085784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2117</v>
      </c>
      <c r="AD17" s="459"/>
      <c r="AE17" s="459"/>
      <c r="AF17" s="459"/>
      <c r="AG17" s="501"/>
      <c r="AH17" s="458">
        <v>2181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3644617</v>
      </c>
      <c r="BO17" s="408"/>
      <c r="BP17" s="408"/>
      <c r="BQ17" s="408"/>
      <c r="BR17" s="408"/>
      <c r="BS17" s="408"/>
      <c r="BT17" s="408"/>
      <c r="BU17" s="409"/>
      <c r="BV17" s="407">
        <v>2627987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53.05</v>
      </c>
      <c r="M18" s="531"/>
      <c r="N18" s="531"/>
      <c r="O18" s="531"/>
      <c r="P18" s="531"/>
      <c r="Q18" s="531"/>
      <c r="R18" s="532"/>
      <c r="S18" s="532"/>
      <c r="T18" s="532"/>
      <c r="U18" s="532"/>
      <c r="V18" s="533"/>
      <c r="W18" s="425"/>
      <c r="X18" s="426"/>
      <c r="Y18" s="426"/>
      <c r="Z18" s="426"/>
      <c r="AA18" s="426"/>
      <c r="AB18" s="417"/>
      <c r="AC18" s="534">
        <v>77.099999999999994</v>
      </c>
      <c r="AD18" s="535"/>
      <c r="AE18" s="535"/>
      <c r="AF18" s="535"/>
      <c r="AG18" s="536"/>
      <c r="AH18" s="534">
        <v>76.2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2600893</v>
      </c>
      <c r="BO18" s="408"/>
      <c r="BP18" s="408"/>
      <c r="BQ18" s="408"/>
      <c r="BR18" s="408"/>
      <c r="BS18" s="408"/>
      <c r="BT18" s="408"/>
      <c r="BU18" s="409"/>
      <c r="BV18" s="407">
        <v>2657899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98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5026730</v>
      </c>
      <c r="BO19" s="408"/>
      <c r="BP19" s="408"/>
      <c r="BQ19" s="408"/>
      <c r="BR19" s="408"/>
      <c r="BS19" s="408"/>
      <c r="BT19" s="408"/>
      <c r="BU19" s="409"/>
      <c r="BV19" s="407">
        <v>4631584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1969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438611</v>
      </c>
      <c r="BO22" s="371"/>
      <c r="BP22" s="371"/>
      <c r="BQ22" s="371"/>
      <c r="BR22" s="371"/>
      <c r="BS22" s="371"/>
      <c r="BT22" s="371"/>
      <c r="BU22" s="372"/>
      <c r="BV22" s="370">
        <v>216652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388420</v>
      </c>
      <c r="BO23" s="408"/>
      <c r="BP23" s="408"/>
      <c r="BQ23" s="408"/>
      <c r="BR23" s="408"/>
      <c r="BS23" s="408"/>
      <c r="BT23" s="408"/>
      <c r="BU23" s="409"/>
      <c r="BV23" s="407">
        <v>204752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5600</v>
      </c>
      <c r="R24" s="459"/>
      <c r="S24" s="459"/>
      <c r="T24" s="459"/>
      <c r="U24" s="459"/>
      <c r="V24" s="501"/>
      <c r="W24" s="553"/>
      <c r="X24" s="554"/>
      <c r="Y24" s="555"/>
      <c r="Z24" s="457" t="s">
        <v>162</v>
      </c>
      <c r="AA24" s="437"/>
      <c r="AB24" s="437"/>
      <c r="AC24" s="437"/>
      <c r="AD24" s="437"/>
      <c r="AE24" s="437"/>
      <c r="AF24" s="437"/>
      <c r="AG24" s="438"/>
      <c r="AH24" s="458">
        <v>84</v>
      </c>
      <c r="AI24" s="459"/>
      <c r="AJ24" s="459"/>
      <c r="AK24" s="459"/>
      <c r="AL24" s="501"/>
      <c r="AM24" s="458">
        <v>240240</v>
      </c>
      <c r="AN24" s="459"/>
      <c r="AO24" s="459"/>
      <c r="AP24" s="459"/>
      <c r="AQ24" s="459"/>
      <c r="AR24" s="501"/>
      <c r="AS24" s="458">
        <v>2860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370791</v>
      </c>
      <c r="BO24" s="408"/>
      <c r="BP24" s="408"/>
      <c r="BQ24" s="408"/>
      <c r="BR24" s="408"/>
      <c r="BS24" s="408"/>
      <c r="BT24" s="408"/>
      <c r="BU24" s="409"/>
      <c r="BV24" s="407">
        <v>110200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4900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835476</v>
      </c>
      <c r="BO25" s="371"/>
      <c r="BP25" s="371"/>
      <c r="BQ25" s="371"/>
      <c r="BR25" s="371"/>
      <c r="BS25" s="371"/>
      <c r="BT25" s="371"/>
      <c r="BU25" s="372"/>
      <c r="BV25" s="370">
        <v>508274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4600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2050</v>
      </c>
      <c r="R27" s="459"/>
      <c r="S27" s="459"/>
      <c r="T27" s="459"/>
      <c r="U27" s="459"/>
      <c r="V27" s="501"/>
      <c r="W27" s="553"/>
      <c r="X27" s="554"/>
      <c r="Y27" s="555"/>
      <c r="Z27" s="457" t="s">
        <v>172</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120200</v>
      </c>
      <c r="BO27" s="527"/>
      <c r="BP27" s="527"/>
      <c r="BQ27" s="527"/>
      <c r="BR27" s="527"/>
      <c r="BS27" s="527"/>
      <c r="BT27" s="527"/>
      <c r="BU27" s="528"/>
      <c r="BV27" s="526">
        <v>120197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1750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5007562</v>
      </c>
      <c r="BO28" s="371"/>
      <c r="BP28" s="371"/>
      <c r="BQ28" s="371"/>
      <c r="BR28" s="371"/>
      <c r="BS28" s="371"/>
      <c r="BT28" s="371"/>
      <c r="BU28" s="372"/>
      <c r="BV28" s="370">
        <v>4618345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1550</v>
      </c>
      <c r="R29" s="459"/>
      <c r="S29" s="459"/>
      <c r="T29" s="459"/>
      <c r="U29" s="459"/>
      <c r="V29" s="501"/>
      <c r="W29" s="556"/>
      <c r="X29" s="557"/>
      <c r="Y29" s="558"/>
      <c r="Z29" s="457" t="s">
        <v>178</v>
      </c>
      <c r="AA29" s="437"/>
      <c r="AB29" s="437"/>
      <c r="AC29" s="437"/>
      <c r="AD29" s="437"/>
      <c r="AE29" s="437"/>
      <c r="AF29" s="437"/>
      <c r="AG29" s="438"/>
      <c r="AH29" s="458">
        <v>84</v>
      </c>
      <c r="AI29" s="459"/>
      <c r="AJ29" s="459"/>
      <c r="AK29" s="459"/>
      <c r="AL29" s="501"/>
      <c r="AM29" s="458">
        <v>240240</v>
      </c>
      <c r="AN29" s="459"/>
      <c r="AO29" s="459"/>
      <c r="AP29" s="459"/>
      <c r="AQ29" s="459"/>
      <c r="AR29" s="501"/>
      <c r="AS29" s="458">
        <v>2860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78198</v>
      </c>
      <c r="BO29" s="408"/>
      <c r="BP29" s="408"/>
      <c r="BQ29" s="408"/>
      <c r="BR29" s="408"/>
      <c r="BS29" s="408"/>
      <c r="BT29" s="408"/>
      <c r="BU29" s="409"/>
      <c r="BV29" s="407">
        <v>78196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93.5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996050</v>
      </c>
      <c r="BO30" s="527"/>
      <c r="BP30" s="527"/>
      <c r="BQ30" s="527"/>
      <c r="BR30" s="527"/>
      <c r="BS30" s="527"/>
      <c r="BT30" s="527"/>
      <c r="BU30" s="528"/>
      <c r="BV30" s="526">
        <v>808207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富士五湖広域行政事務組合（一般会計）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㈱山中湖観光振興公社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下水道特別会計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富士五湖広域行政事務組合（富士五湖聖苑特別会計）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介護予防支援事業特別会計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観光施設特別会計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富士吉田外二ヶ村恩賜県有財産保護組合（一般会計）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山梨県後期高齢者医療広域連合（一般会計）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山梨県後期高齢者医療広域連合（後期高齢者医療特別会計）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山梨県市町村総合事務組合（一般会計）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山梨県市町村総合事務組合（電子化事業及び会館管理・研修事業特別会計）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山梨県市町村総合事務組合（一般廃棄物最終処分場事業特別会計）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山梨県市町村総合事務組合（入札参加資格審査事業費特別会計）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山梨県市町村総合事務組合（交通災害共済事業特別会計）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vmfikI6czUmNhObyiBfx9t0U6MRXU6jCFYJe2t8cJS3V34r0JZdgmw8jBYnvZdBpXokiR6jqKWaK3mxVyG0CQ==" saltValue="XchbYgfmnl//bMcweTds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3226696</v>
      </c>
      <c r="S5" s="613"/>
      <c r="T5" s="613"/>
      <c r="U5" s="613"/>
      <c r="V5" s="613"/>
      <c r="W5" s="613"/>
      <c r="X5" s="613"/>
      <c r="Y5" s="614"/>
      <c r="Z5" s="615">
        <v>54</v>
      </c>
      <c r="AA5" s="615"/>
      <c r="AB5" s="615"/>
      <c r="AC5" s="615"/>
      <c r="AD5" s="616">
        <v>3226696</v>
      </c>
      <c r="AE5" s="616"/>
      <c r="AF5" s="616"/>
      <c r="AG5" s="616"/>
      <c r="AH5" s="616"/>
      <c r="AI5" s="616"/>
      <c r="AJ5" s="616"/>
      <c r="AK5" s="616"/>
      <c r="AL5" s="617">
        <v>93.3</v>
      </c>
      <c r="AM5" s="618"/>
      <c r="AN5" s="618"/>
      <c r="AO5" s="619"/>
      <c r="AP5" s="609" t="s">
        <v>217</v>
      </c>
      <c r="AQ5" s="610"/>
      <c r="AR5" s="610"/>
      <c r="AS5" s="610"/>
      <c r="AT5" s="610"/>
      <c r="AU5" s="610"/>
      <c r="AV5" s="610"/>
      <c r="AW5" s="610"/>
      <c r="AX5" s="610"/>
      <c r="AY5" s="610"/>
      <c r="AZ5" s="610"/>
      <c r="BA5" s="610"/>
      <c r="BB5" s="610"/>
      <c r="BC5" s="610"/>
      <c r="BD5" s="610"/>
      <c r="BE5" s="610"/>
      <c r="BF5" s="611"/>
      <c r="BG5" s="623">
        <v>3145187</v>
      </c>
      <c r="BH5" s="624"/>
      <c r="BI5" s="624"/>
      <c r="BJ5" s="624"/>
      <c r="BK5" s="624"/>
      <c r="BL5" s="624"/>
      <c r="BM5" s="624"/>
      <c r="BN5" s="625"/>
      <c r="BO5" s="626">
        <v>97.5</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27038</v>
      </c>
      <c r="S6" s="624"/>
      <c r="T6" s="624"/>
      <c r="U6" s="624"/>
      <c r="V6" s="624"/>
      <c r="W6" s="624"/>
      <c r="X6" s="624"/>
      <c r="Y6" s="625"/>
      <c r="Z6" s="626">
        <v>0.5</v>
      </c>
      <c r="AA6" s="626"/>
      <c r="AB6" s="626"/>
      <c r="AC6" s="626"/>
      <c r="AD6" s="627">
        <v>27038</v>
      </c>
      <c r="AE6" s="627"/>
      <c r="AF6" s="627"/>
      <c r="AG6" s="627"/>
      <c r="AH6" s="627"/>
      <c r="AI6" s="627"/>
      <c r="AJ6" s="627"/>
      <c r="AK6" s="627"/>
      <c r="AL6" s="628">
        <v>0.8</v>
      </c>
      <c r="AM6" s="629"/>
      <c r="AN6" s="629"/>
      <c r="AO6" s="630"/>
      <c r="AP6" s="620" t="s">
        <v>222</v>
      </c>
      <c r="AQ6" s="621"/>
      <c r="AR6" s="621"/>
      <c r="AS6" s="621"/>
      <c r="AT6" s="621"/>
      <c r="AU6" s="621"/>
      <c r="AV6" s="621"/>
      <c r="AW6" s="621"/>
      <c r="AX6" s="621"/>
      <c r="AY6" s="621"/>
      <c r="AZ6" s="621"/>
      <c r="BA6" s="621"/>
      <c r="BB6" s="621"/>
      <c r="BC6" s="621"/>
      <c r="BD6" s="621"/>
      <c r="BE6" s="621"/>
      <c r="BF6" s="622"/>
      <c r="BG6" s="623">
        <v>3145187</v>
      </c>
      <c r="BH6" s="624"/>
      <c r="BI6" s="624"/>
      <c r="BJ6" s="624"/>
      <c r="BK6" s="624"/>
      <c r="BL6" s="624"/>
      <c r="BM6" s="624"/>
      <c r="BN6" s="625"/>
      <c r="BO6" s="626">
        <v>97.5</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52560</v>
      </c>
      <c r="CS6" s="624"/>
      <c r="CT6" s="624"/>
      <c r="CU6" s="624"/>
      <c r="CV6" s="624"/>
      <c r="CW6" s="624"/>
      <c r="CX6" s="624"/>
      <c r="CY6" s="625"/>
      <c r="CZ6" s="617">
        <v>1</v>
      </c>
      <c r="DA6" s="618"/>
      <c r="DB6" s="618"/>
      <c r="DC6" s="634"/>
      <c r="DD6" s="632" t="s">
        <v>121</v>
      </c>
      <c r="DE6" s="624"/>
      <c r="DF6" s="624"/>
      <c r="DG6" s="624"/>
      <c r="DH6" s="624"/>
      <c r="DI6" s="624"/>
      <c r="DJ6" s="624"/>
      <c r="DK6" s="624"/>
      <c r="DL6" s="624"/>
      <c r="DM6" s="624"/>
      <c r="DN6" s="624"/>
      <c r="DO6" s="624"/>
      <c r="DP6" s="625"/>
      <c r="DQ6" s="632">
        <v>52560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294</v>
      </c>
      <c r="S7" s="624"/>
      <c r="T7" s="624"/>
      <c r="U7" s="624"/>
      <c r="V7" s="624"/>
      <c r="W7" s="624"/>
      <c r="X7" s="624"/>
      <c r="Y7" s="625"/>
      <c r="Z7" s="626">
        <v>0</v>
      </c>
      <c r="AA7" s="626"/>
      <c r="AB7" s="626"/>
      <c r="AC7" s="626"/>
      <c r="AD7" s="627">
        <v>294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1149868</v>
      </c>
      <c r="BH7" s="624"/>
      <c r="BI7" s="624"/>
      <c r="BJ7" s="624"/>
      <c r="BK7" s="624"/>
      <c r="BL7" s="624"/>
      <c r="BM7" s="624"/>
      <c r="BN7" s="625"/>
      <c r="BO7" s="626">
        <v>35.6</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1961357</v>
      </c>
      <c r="CS7" s="624"/>
      <c r="CT7" s="624"/>
      <c r="CU7" s="624"/>
      <c r="CV7" s="624"/>
      <c r="CW7" s="624"/>
      <c r="CX7" s="624"/>
      <c r="CY7" s="625"/>
      <c r="CZ7" s="626">
        <v>35.6</v>
      </c>
      <c r="DA7" s="626"/>
      <c r="DB7" s="626"/>
      <c r="DC7" s="626"/>
      <c r="DD7" s="632">
        <v>375197</v>
      </c>
      <c r="DE7" s="624"/>
      <c r="DF7" s="624"/>
      <c r="DG7" s="624"/>
      <c r="DH7" s="624"/>
      <c r="DI7" s="624"/>
      <c r="DJ7" s="624"/>
      <c r="DK7" s="624"/>
      <c r="DL7" s="624"/>
      <c r="DM7" s="624"/>
      <c r="DN7" s="624"/>
      <c r="DO7" s="624"/>
      <c r="DP7" s="625"/>
      <c r="DQ7" s="632">
        <v>1568589</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5194</v>
      </c>
      <c r="S8" s="624"/>
      <c r="T8" s="624"/>
      <c r="U8" s="624"/>
      <c r="V8" s="624"/>
      <c r="W8" s="624"/>
      <c r="X8" s="624"/>
      <c r="Y8" s="625"/>
      <c r="Z8" s="626">
        <v>0.1</v>
      </c>
      <c r="AA8" s="626"/>
      <c r="AB8" s="626"/>
      <c r="AC8" s="626"/>
      <c r="AD8" s="627">
        <v>5194</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26586</v>
      </c>
      <c r="BH8" s="624"/>
      <c r="BI8" s="624"/>
      <c r="BJ8" s="624"/>
      <c r="BK8" s="624"/>
      <c r="BL8" s="624"/>
      <c r="BM8" s="624"/>
      <c r="BN8" s="625"/>
      <c r="BO8" s="626">
        <v>0.8</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749134</v>
      </c>
      <c r="CS8" s="624"/>
      <c r="CT8" s="624"/>
      <c r="CU8" s="624"/>
      <c r="CV8" s="624"/>
      <c r="CW8" s="624"/>
      <c r="CX8" s="624"/>
      <c r="CY8" s="625"/>
      <c r="CZ8" s="626">
        <v>13.6</v>
      </c>
      <c r="DA8" s="626"/>
      <c r="DB8" s="626"/>
      <c r="DC8" s="626"/>
      <c r="DD8" s="632">
        <v>5314</v>
      </c>
      <c r="DE8" s="624"/>
      <c r="DF8" s="624"/>
      <c r="DG8" s="624"/>
      <c r="DH8" s="624"/>
      <c r="DI8" s="624"/>
      <c r="DJ8" s="624"/>
      <c r="DK8" s="624"/>
      <c r="DL8" s="624"/>
      <c r="DM8" s="624"/>
      <c r="DN8" s="624"/>
      <c r="DO8" s="624"/>
      <c r="DP8" s="625"/>
      <c r="DQ8" s="632">
        <v>475788</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5982</v>
      </c>
      <c r="S9" s="624"/>
      <c r="T9" s="624"/>
      <c r="U9" s="624"/>
      <c r="V9" s="624"/>
      <c r="W9" s="624"/>
      <c r="X9" s="624"/>
      <c r="Y9" s="625"/>
      <c r="Z9" s="626">
        <v>0.1</v>
      </c>
      <c r="AA9" s="626"/>
      <c r="AB9" s="626"/>
      <c r="AC9" s="626"/>
      <c r="AD9" s="627">
        <v>5982</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353344</v>
      </c>
      <c r="BH9" s="624"/>
      <c r="BI9" s="624"/>
      <c r="BJ9" s="624"/>
      <c r="BK9" s="624"/>
      <c r="BL9" s="624"/>
      <c r="BM9" s="624"/>
      <c r="BN9" s="625"/>
      <c r="BO9" s="626">
        <v>11</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698139</v>
      </c>
      <c r="CS9" s="624"/>
      <c r="CT9" s="624"/>
      <c r="CU9" s="624"/>
      <c r="CV9" s="624"/>
      <c r="CW9" s="624"/>
      <c r="CX9" s="624"/>
      <c r="CY9" s="625"/>
      <c r="CZ9" s="626">
        <v>12.7</v>
      </c>
      <c r="DA9" s="626"/>
      <c r="DB9" s="626"/>
      <c r="DC9" s="626"/>
      <c r="DD9" s="632">
        <v>9086</v>
      </c>
      <c r="DE9" s="624"/>
      <c r="DF9" s="624"/>
      <c r="DG9" s="624"/>
      <c r="DH9" s="624"/>
      <c r="DI9" s="624"/>
      <c r="DJ9" s="624"/>
      <c r="DK9" s="624"/>
      <c r="DL9" s="624"/>
      <c r="DM9" s="624"/>
      <c r="DN9" s="624"/>
      <c r="DO9" s="624"/>
      <c r="DP9" s="625"/>
      <c r="DQ9" s="632">
        <v>626993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78022</v>
      </c>
      <c r="BH10" s="624"/>
      <c r="BI10" s="624"/>
      <c r="BJ10" s="624"/>
      <c r="BK10" s="624"/>
      <c r="BL10" s="624"/>
      <c r="BM10" s="624"/>
      <c r="BN10" s="625"/>
      <c r="BO10" s="626">
        <v>2.4</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1540</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1539</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146377</v>
      </c>
      <c r="S11" s="624"/>
      <c r="T11" s="624"/>
      <c r="U11" s="624"/>
      <c r="V11" s="624"/>
      <c r="W11" s="624"/>
      <c r="X11" s="624"/>
      <c r="Y11" s="625"/>
      <c r="Z11" s="628">
        <v>2.5</v>
      </c>
      <c r="AA11" s="629"/>
      <c r="AB11" s="629"/>
      <c r="AC11" s="635"/>
      <c r="AD11" s="632">
        <v>146377</v>
      </c>
      <c r="AE11" s="624"/>
      <c r="AF11" s="624"/>
      <c r="AG11" s="624"/>
      <c r="AH11" s="624"/>
      <c r="AI11" s="624"/>
      <c r="AJ11" s="624"/>
      <c r="AK11" s="625"/>
      <c r="AL11" s="628">
        <v>4.2</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691916</v>
      </c>
      <c r="BH11" s="624"/>
      <c r="BI11" s="624"/>
      <c r="BJ11" s="624"/>
      <c r="BK11" s="624"/>
      <c r="BL11" s="624"/>
      <c r="BM11" s="624"/>
      <c r="BN11" s="625"/>
      <c r="BO11" s="626">
        <v>21.4</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140380</v>
      </c>
      <c r="CS11" s="624"/>
      <c r="CT11" s="624"/>
      <c r="CU11" s="624"/>
      <c r="CV11" s="624"/>
      <c r="CW11" s="624"/>
      <c r="CX11" s="624"/>
      <c r="CY11" s="625"/>
      <c r="CZ11" s="626">
        <v>2.5</v>
      </c>
      <c r="DA11" s="626"/>
      <c r="DB11" s="626"/>
      <c r="DC11" s="626"/>
      <c r="DD11" s="632">
        <v>4277</v>
      </c>
      <c r="DE11" s="624"/>
      <c r="DF11" s="624"/>
      <c r="DG11" s="624"/>
      <c r="DH11" s="624"/>
      <c r="DI11" s="624"/>
      <c r="DJ11" s="624"/>
      <c r="DK11" s="624"/>
      <c r="DL11" s="624"/>
      <c r="DM11" s="624"/>
      <c r="DN11" s="624"/>
      <c r="DO11" s="624"/>
      <c r="DP11" s="625"/>
      <c r="DQ11" s="632">
        <v>130068</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12741</v>
      </c>
      <c r="S12" s="624"/>
      <c r="T12" s="624"/>
      <c r="U12" s="624"/>
      <c r="V12" s="624"/>
      <c r="W12" s="624"/>
      <c r="X12" s="624"/>
      <c r="Y12" s="625"/>
      <c r="Z12" s="626">
        <v>0.2</v>
      </c>
      <c r="AA12" s="626"/>
      <c r="AB12" s="626"/>
      <c r="AC12" s="626"/>
      <c r="AD12" s="627">
        <v>12741</v>
      </c>
      <c r="AE12" s="627"/>
      <c r="AF12" s="627"/>
      <c r="AG12" s="627"/>
      <c r="AH12" s="627"/>
      <c r="AI12" s="627"/>
      <c r="AJ12" s="627"/>
      <c r="AK12" s="627"/>
      <c r="AL12" s="628">
        <v>0.4</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1891749</v>
      </c>
      <c r="BH12" s="624"/>
      <c r="BI12" s="624"/>
      <c r="BJ12" s="624"/>
      <c r="BK12" s="624"/>
      <c r="BL12" s="624"/>
      <c r="BM12" s="624"/>
      <c r="BN12" s="625"/>
      <c r="BO12" s="626">
        <v>58.6</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536083</v>
      </c>
      <c r="CS12" s="624"/>
      <c r="CT12" s="624"/>
      <c r="CU12" s="624"/>
      <c r="CV12" s="624"/>
      <c r="CW12" s="624"/>
      <c r="CX12" s="624"/>
      <c r="CY12" s="625"/>
      <c r="CZ12" s="626">
        <v>9.6999999999999993</v>
      </c>
      <c r="DA12" s="626"/>
      <c r="DB12" s="626"/>
      <c r="DC12" s="626"/>
      <c r="DD12" s="632">
        <v>18340</v>
      </c>
      <c r="DE12" s="624"/>
      <c r="DF12" s="624"/>
      <c r="DG12" s="624"/>
      <c r="DH12" s="624"/>
      <c r="DI12" s="624"/>
      <c r="DJ12" s="624"/>
      <c r="DK12" s="624"/>
      <c r="DL12" s="624"/>
      <c r="DM12" s="624"/>
      <c r="DN12" s="624"/>
      <c r="DO12" s="624"/>
      <c r="DP12" s="625"/>
      <c r="DQ12" s="632">
        <v>432329</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1725853</v>
      </c>
      <c r="BH13" s="624"/>
      <c r="BI13" s="624"/>
      <c r="BJ13" s="624"/>
      <c r="BK13" s="624"/>
      <c r="BL13" s="624"/>
      <c r="BM13" s="624"/>
      <c r="BN13" s="625"/>
      <c r="BO13" s="626">
        <v>53.5</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686534</v>
      </c>
      <c r="CS13" s="624"/>
      <c r="CT13" s="624"/>
      <c r="CU13" s="624"/>
      <c r="CV13" s="624"/>
      <c r="CW13" s="624"/>
      <c r="CX13" s="624"/>
      <c r="CY13" s="625"/>
      <c r="CZ13" s="626">
        <v>12.5</v>
      </c>
      <c r="DA13" s="626"/>
      <c r="DB13" s="626"/>
      <c r="DC13" s="626"/>
      <c r="DD13" s="632">
        <v>268307</v>
      </c>
      <c r="DE13" s="624"/>
      <c r="DF13" s="624"/>
      <c r="DG13" s="624"/>
      <c r="DH13" s="624"/>
      <c r="DI13" s="624"/>
      <c r="DJ13" s="624"/>
      <c r="DK13" s="624"/>
      <c r="DL13" s="624"/>
      <c r="DM13" s="624"/>
      <c r="DN13" s="624"/>
      <c r="DO13" s="624"/>
      <c r="DP13" s="625"/>
      <c r="DQ13" s="632">
        <v>617025</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167</v>
      </c>
      <c r="S14" s="624"/>
      <c r="T14" s="624"/>
      <c r="U14" s="624"/>
      <c r="V14" s="624"/>
      <c r="W14" s="624"/>
      <c r="X14" s="624"/>
      <c r="Y14" s="625"/>
      <c r="Z14" s="626">
        <v>0</v>
      </c>
      <c r="AA14" s="626"/>
      <c r="AB14" s="626"/>
      <c r="AC14" s="626"/>
      <c r="AD14" s="627">
        <v>167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25420</v>
      </c>
      <c r="BH14" s="624"/>
      <c r="BI14" s="624"/>
      <c r="BJ14" s="624"/>
      <c r="BK14" s="624"/>
      <c r="BL14" s="624"/>
      <c r="BM14" s="624"/>
      <c r="BN14" s="625"/>
      <c r="BO14" s="626">
        <v>0.8</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197697</v>
      </c>
      <c r="CS14" s="624"/>
      <c r="CT14" s="624"/>
      <c r="CU14" s="624"/>
      <c r="CV14" s="624"/>
      <c r="CW14" s="624"/>
      <c r="CX14" s="624"/>
      <c r="CY14" s="625"/>
      <c r="CZ14" s="626">
        <v>3.6</v>
      </c>
      <c r="DA14" s="626"/>
      <c r="DB14" s="626"/>
      <c r="DC14" s="626"/>
      <c r="DD14" s="632">
        <v>1597</v>
      </c>
      <c r="DE14" s="624"/>
      <c r="DF14" s="624"/>
      <c r="DG14" s="624"/>
      <c r="DH14" s="624"/>
      <c r="DI14" s="624"/>
      <c r="DJ14" s="624"/>
      <c r="DK14" s="624"/>
      <c r="DL14" s="624"/>
      <c r="DM14" s="624"/>
      <c r="DN14" s="624"/>
      <c r="DO14" s="624"/>
      <c r="DP14" s="625"/>
      <c r="DQ14" s="632">
        <v>195333</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78150</v>
      </c>
      <c r="BH15" s="624"/>
      <c r="BI15" s="624"/>
      <c r="BJ15" s="624"/>
      <c r="BK15" s="624"/>
      <c r="BL15" s="624"/>
      <c r="BM15" s="624"/>
      <c r="BN15" s="625"/>
      <c r="BO15" s="626">
        <v>2.4</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444164</v>
      </c>
      <c r="CS15" s="624"/>
      <c r="CT15" s="624"/>
      <c r="CU15" s="624"/>
      <c r="CV15" s="624"/>
      <c r="CW15" s="624"/>
      <c r="CX15" s="624"/>
      <c r="CY15" s="625"/>
      <c r="CZ15" s="626">
        <v>8.1</v>
      </c>
      <c r="DA15" s="626"/>
      <c r="DB15" s="626"/>
      <c r="DC15" s="626"/>
      <c r="DD15" s="632">
        <v>112696</v>
      </c>
      <c r="DE15" s="624"/>
      <c r="DF15" s="624"/>
      <c r="DG15" s="624"/>
      <c r="DH15" s="624"/>
      <c r="DI15" s="624"/>
      <c r="DJ15" s="624"/>
      <c r="DK15" s="624"/>
      <c r="DL15" s="624"/>
      <c r="DM15" s="624"/>
      <c r="DN15" s="624"/>
      <c r="DO15" s="624"/>
      <c r="DP15" s="625"/>
      <c r="DQ15" s="632">
        <v>430436</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2753</v>
      </c>
      <c r="S16" s="624"/>
      <c r="T16" s="624"/>
      <c r="U16" s="624"/>
      <c r="V16" s="624"/>
      <c r="W16" s="624"/>
      <c r="X16" s="624"/>
      <c r="Y16" s="625"/>
      <c r="Z16" s="626">
        <v>0</v>
      </c>
      <c r="AA16" s="626"/>
      <c r="AB16" s="626"/>
      <c r="AC16" s="626"/>
      <c r="AD16" s="627">
        <v>2753</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19252</v>
      </c>
      <c r="S17" s="624"/>
      <c r="T17" s="624"/>
      <c r="U17" s="624"/>
      <c r="V17" s="624"/>
      <c r="W17" s="624"/>
      <c r="X17" s="624"/>
      <c r="Y17" s="625"/>
      <c r="Z17" s="626">
        <v>0.3</v>
      </c>
      <c r="AA17" s="626"/>
      <c r="AB17" s="626"/>
      <c r="AC17" s="626"/>
      <c r="AD17" s="627">
        <v>19252</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40846</v>
      </c>
      <c r="CS17" s="624"/>
      <c r="CT17" s="624"/>
      <c r="CU17" s="624"/>
      <c r="CV17" s="624"/>
      <c r="CW17" s="624"/>
      <c r="CX17" s="624"/>
      <c r="CY17" s="625"/>
      <c r="CZ17" s="626">
        <v>0.7</v>
      </c>
      <c r="DA17" s="626"/>
      <c r="DB17" s="626"/>
      <c r="DC17" s="626"/>
      <c r="DD17" s="632" t="s">
        <v>121</v>
      </c>
      <c r="DE17" s="624"/>
      <c r="DF17" s="624"/>
      <c r="DG17" s="624"/>
      <c r="DH17" s="624"/>
      <c r="DI17" s="624"/>
      <c r="DJ17" s="624"/>
      <c r="DK17" s="624"/>
      <c r="DL17" s="624"/>
      <c r="DM17" s="624"/>
      <c r="DN17" s="624"/>
      <c r="DO17" s="624"/>
      <c r="DP17" s="625"/>
      <c r="DQ17" s="632">
        <v>40846</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4724</v>
      </c>
      <c r="S18" s="624"/>
      <c r="T18" s="624"/>
      <c r="U18" s="624"/>
      <c r="V18" s="624"/>
      <c r="W18" s="624"/>
      <c r="X18" s="624"/>
      <c r="Y18" s="625"/>
      <c r="Z18" s="626">
        <v>0.1</v>
      </c>
      <c r="AA18" s="626"/>
      <c r="AB18" s="626"/>
      <c r="AC18" s="626"/>
      <c r="AD18" s="627">
        <v>4724</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3662</v>
      </c>
      <c r="S19" s="624"/>
      <c r="T19" s="624"/>
      <c r="U19" s="624"/>
      <c r="V19" s="624"/>
      <c r="W19" s="624"/>
      <c r="X19" s="624"/>
      <c r="Y19" s="625"/>
      <c r="Z19" s="626">
        <v>0.1</v>
      </c>
      <c r="AA19" s="626"/>
      <c r="AB19" s="626"/>
      <c r="AC19" s="626"/>
      <c r="AD19" s="627">
        <v>3662</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81509</v>
      </c>
      <c r="BH19" s="624"/>
      <c r="BI19" s="624"/>
      <c r="BJ19" s="624"/>
      <c r="BK19" s="624"/>
      <c r="BL19" s="624"/>
      <c r="BM19" s="624"/>
      <c r="BN19" s="625"/>
      <c r="BO19" s="626">
        <v>2.5</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1062</v>
      </c>
      <c r="S20" s="624"/>
      <c r="T20" s="624"/>
      <c r="U20" s="624"/>
      <c r="V20" s="624"/>
      <c r="W20" s="624"/>
      <c r="X20" s="624"/>
      <c r="Y20" s="625"/>
      <c r="Z20" s="626">
        <v>0</v>
      </c>
      <c r="AA20" s="626"/>
      <c r="AB20" s="626"/>
      <c r="AC20" s="626"/>
      <c r="AD20" s="627">
        <v>1062</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81509</v>
      </c>
      <c r="BH20" s="624"/>
      <c r="BI20" s="624"/>
      <c r="BJ20" s="624"/>
      <c r="BK20" s="624"/>
      <c r="BL20" s="624"/>
      <c r="BM20" s="624"/>
      <c r="BN20" s="625"/>
      <c r="BO20" s="626">
        <v>2.5</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5508434</v>
      </c>
      <c r="CS20" s="624"/>
      <c r="CT20" s="624"/>
      <c r="CU20" s="624"/>
      <c r="CV20" s="624"/>
      <c r="CW20" s="624"/>
      <c r="CX20" s="624"/>
      <c r="CY20" s="625"/>
      <c r="CZ20" s="626">
        <v>100</v>
      </c>
      <c r="DA20" s="626"/>
      <c r="DB20" s="626"/>
      <c r="DC20" s="626"/>
      <c r="DD20" s="632">
        <v>794814</v>
      </c>
      <c r="DE20" s="624"/>
      <c r="DF20" s="624"/>
      <c r="DG20" s="624"/>
      <c r="DH20" s="624"/>
      <c r="DI20" s="624"/>
      <c r="DJ20" s="624"/>
      <c r="DK20" s="624"/>
      <c r="DL20" s="624"/>
      <c r="DM20" s="624"/>
      <c r="DN20" s="624"/>
      <c r="DO20" s="624"/>
      <c r="DP20" s="625"/>
      <c r="DQ20" s="632">
        <v>4571506</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11679</v>
      </c>
      <c r="S21" s="624"/>
      <c r="T21" s="624"/>
      <c r="U21" s="624"/>
      <c r="V21" s="624"/>
      <c r="W21" s="624"/>
      <c r="X21" s="624"/>
      <c r="Y21" s="625"/>
      <c r="Z21" s="626">
        <v>0.2</v>
      </c>
      <c r="AA21" s="626"/>
      <c r="AB21" s="626"/>
      <c r="AC21" s="626"/>
      <c r="AD21" s="627" t="s">
        <v>121</v>
      </c>
      <c r="AE21" s="627"/>
      <c r="AF21" s="627"/>
      <c r="AG21" s="627"/>
      <c r="AH21" s="627"/>
      <c r="AI21" s="627"/>
      <c r="AJ21" s="627"/>
      <c r="AK21" s="627"/>
      <c r="AL21" s="628" t="s">
        <v>121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81509</v>
      </c>
      <c r="BH21" s="624"/>
      <c r="BI21" s="624"/>
      <c r="BJ21" s="624"/>
      <c r="BK21" s="624"/>
      <c r="BL21" s="624"/>
      <c r="BM21" s="624"/>
      <c r="BN21" s="625"/>
      <c r="BO21" s="626">
        <v>2.5</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t="s">
        <v>121</v>
      </c>
      <c r="S22" s="624"/>
      <c r="T22" s="624"/>
      <c r="U22" s="624"/>
      <c r="V22" s="624"/>
      <c r="W22" s="624"/>
      <c r="X22" s="624"/>
      <c r="Y22" s="625"/>
      <c r="Z22" s="626" t="s">
        <v>121</v>
      </c>
      <c r="AA22" s="626"/>
      <c r="AB22" s="626"/>
      <c r="AC22" s="626"/>
      <c r="AD22" s="627" t="s">
        <v>121</v>
      </c>
      <c r="AE22" s="627"/>
      <c r="AF22" s="627"/>
      <c r="AG22" s="627"/>
      <c r="AH22" s="627"/>
      <c r="AI22" s="627"/>
      <c r="AJ22" s="627"/>
      <c r="AK22" s="627"/>
      <c r="AL22" s="628" t="s">
        <v>121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11679</v>
      </c>
      <c r="S23" s="624"/>
      <c r="T23" s="624"/>
      <c r="U23" s="624"/>
      <c r="V23" s="624"/>
      <c r="W23" s="624"/>
      <c r="X23" s="624"/>
      <c r="Y23" s="625"/>
      <c r="Z23" s="626">
        <v>0.2</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1232754</v>
      </c>
      <c r="CS24" s="613"/>
      <c r="CT24" s="613"/>
      <c r="CU24" s="613"/>
      <c r="CV24" s="613"/>
      <c r="CW24" s="613"/>
      <c r="CX24" s="613"/>
      <c r="CY24" s="614"/>
      <c r="CZ24" s="617">
        <v>22.4</v>
      </c>
      <c r="DA24" s="618"/>
      <c r="DB24" s="618"/>
      <c r="DC24" s="634"/>
      <c r="DD24" s="655">
        <v>980462</v>
      </c>
      <c r="DE24" s="613"/>
      <c r="DF24" s="613"/>
      <c r="DG24" s="613"/>
      <c r="DH24" s="613"/>
      <c r="DI24" s="613"/>
      <c r="DJ24" s="613"/>
      <c r="DK24" s="614"/>
      <c r="DL24" s="655">
        <v>928752</v>
      </c>
      <c r="DM24" s="613"/>
      <c r="DN24" s="613"/>
      <c r="DO24" s="613"/>
      <c r="DP24" s="613"/>
      <c r="DQ24" s="613"/>
      <c r="DR24" s="613"/>
      <c r="DS24" s="613"/>
      <c r="DT24" s="613"/>
      <c r="DU24" s="613"/>
      <c r="DV24" s="614"/>
      <c r="DW24" s="617">
        <v>26.9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3462897</v>
      </c>
      <c r="S25" s="624"/>
      <c r="T25" s="624"/>
      <c r="U25" s="624"/>
      <c r="V25" s="624"/>
      <c r="W25" s="624"/>
      <c r="X25" s="624"/>
      <c r="Y25" s="625"/>
      <c r="Z25" s="626">
        <v>58</v>
      </c>
      <c r="AA25" s="626"/>
      <c r="AB25" s="626"/>
      <c r="AC25" s="626"/>
      <c r="AD25" s="627">
        <v>3451218</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859841</v>
      </c>
      <c r="CS25" s="656"/>
      <c r="CT25" s="656"/>
      <c r="CU25" s="656"/>
      <c r="CV25" s="656"/>
      <c r="CW25" s="656"/>
      <c r="CX25" s="656"/>
      <c r="CY25" s="657"/>
      <c r="CZ25" s="628">
        <v>15.6</v>
      </c>
      <c r="DA25" s="653"/>
      <c r="DB25" s="653"/>
      <c r="DC25" s="658"/>
      <c r="DD25" s="632">
        <v>781419</v>
      </c>
      <c r="DE25" s="656"/>
      <c r="DF25" s="656"/>
      <c r="DG25" s="656"/>
      <c r="DH25" s="656"/>
      <c r="DI25" s="656"/>
      <c r="DJ25" s="656"/>
      <c r="DK25" s="657"/>
      <c r="DL25" s="632">
        <v>779629</v>
      </c>
      <c r="DM25" s="656"/>
      <c r="DN25" s="656"/>
      <c r="DO25" s="656"/>
      <c r="DP25" s="656"/>
      <c r="DQ25" s="656"/>
      <c r="DR25" s="656"/>
      <c r="DS25" s="656"/>
      <c r="DT25" s="656"/>
      <c r="DU25" s="656"/>
      <c r="DV25" s="657"/>
      <c r="DW25" s="628">
        <v>22.5</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634</v>
      </c>
      <c r="S26" s="624"/>
      <c r="T26" s="624"/>
      <c r="U26" s="624"/>
      <c r="V26" s="624"/>
      <c r="W26" s="624"/>
      <c r="X26" s="624"/>
      <c r="Y26" s="625"/>
      <c r="Z26" s="626">
        <v>0</v>
      </c>
      <c r="AA26" s="626"/>
      <c r="AB26" s="626"/>
      <c r="AC26" s="626"/>
      <c r="AD26" s="627">
        <v>634</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539143</v>
      </c>
      <c r="CS26" s="624"/>
      <c r="CT26" s="624"/>
      <c r="CU26" s="624"/>
      <c r="CV26" s="624"/>
      <c r="CW26" s="624"/>
      <c r="CX26" s="624"/>
      <c r="CY26" s="625"/>
      <c r="CZ26" s="628">
        <v>9.8000000000000007</v>
      </c>
      <c r="DA26" s="653"/>
      <c r="DB26" s="653"/>
      <c r="DC26" s="658"/>
      <c r="DD26" s="632">
        <v>477435</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7403</v>
      </c>
      <c r="S27" s="624"/>
      <c r="T27" s="624"/>
      <c r="U27" s="624"/>
      <c r="V27" s="624"/>
      <c r="W27" s="624"/>
      <c r="X27" s="624"/>
      <c r="Y27" s="625"/>
      <c r="Z27" s="626">
        <v>0.1</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3226696</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332067</v>
      </c>
      <c r="CS27" s="656"/>
      <c r="CT27" s="656"/>
      <c r="CU27" s="656"/>
      <c r="CV27" s="656"/>
      <c r="CW27" s="656"/>
      <c r="CX27" s="656"/>
      <c r="CY27" s="657"/>
      <c r="CZ27" s="628">
        <v>6</v>
      </c>
      <c r="DA27" s="653"/>
      <c r="DB27" s="653"/>
      <c r="DC27" s="658"/>
      <c r="DD27" s="632">
        <v>158197</v>
      </c>
      <c r="DE27" s="656"/>
      <c r="DF27" s="656"/>
      <c r="DG27" s="656"/>
      <c r="DH27" s="656"/>
      <c r="DI27" s="656"/>
      <c r="DJ27" s="656"/>
      <c r="DK27" s="657"/>
      <c r="DL27" s="632">
        <v>108277</v>
      </c>
      <c r="DM27" s="656"/>
      <c r="DN27" s="656"/>
      <c r="DO27" s="656"/>
      <c r="DP27" s="656"/>
      <c r="DQ27" s="656"/>
      <c r="DR27" s="656"/>
      <c r="DS27" s="656"/>
      <c r="DT27" s="656"/>
      <c r="DU27" s="656"/>
      <c r="DV27" s="657"/>
      <c r="DW27" s="628">
        <v>3.1</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16812</v>
      </c>
      <c r="S28" s="624"/>
      <c r="T28" s="624"/>
      <c r="U28" s="624"/>
      <c r="V28" s="624"/>
      <c r="W28" s="624"/>
      <c r="X28" s="624"/>
      <c r="Y28" s="625"/>
      <c r="Z28" s="626">
        <v>0.3</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40846</v>
      </c>
      <c r="CS28" s="624"/>
      <c r="CT28" s="624"/>
      <c r="CU28" s="624"/>
      <c r="CV28" s="624"/>
      <c r="CW28" s="624"/>
      <c r="CX28" s="624"/>
      <c r="CY28" s="625"/>
      <c r="CZ28" s="628">
        <v>0.7</v>
      </c>
      <c r="DA28" s="653"/>
      <c r="DB28" s="653"/>
      <c r="DC28" s="658"/>
      <c r="DD28" s="632">
        <v>40846</v>
      </c>
      <c r="DE28" s="624"/>
      <c r="DF28" s="624"/>
      <c r="DG28" s="624"/>
      <c r="DH28" s="624"/>
      <c r="DI28" s="624"/>
      <c r="DJ28" s="624"/>
      <c r="DK28" s="625"/>
      <c r="DL28" s="632">
        <v>40846</v>
      </c>
      <c r="DM28" s="624"/>
      <c r="DN28" s="624"/>
      <c r="DO28" s="624"/>
      <c r="DP28" s="624"/>
      <c r="DQ28" s="624"/>
      <c r="DR28" s="624"/>
      <c r="DS28" s="624"/>
      <c r="DT28" s="624"/>
      <c r="DU28" s="624"/>
      <c r="DV28" s="625"/>
      <c r="DW28" s="628">
        <v>1.2</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28265</v>
      </c>
      <c r="S29" s="624"/>
      <c r="T29" s="624"/>
      <c r="U29" s="624"/>
      <c r="V29" s="624"/>
      <c r="W29" s="624"/>
      <c r="X29" s="624"/>
      <c r="Y29" s="625"/>
      <c r="Z29" s="626">
        <v>0.5</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40846</v>
      </c>
      <c r="CS29" s="656"/>
      <c r="CT29" s="656"/>
      <c r="CU29" s="656"/>
      <c r="CV29" s="656"/>
      <c r="CW29" s="656"/>
      <c r="CX29" s="656"/>
      <c r="CY29" s="657"/>
      <c r="CZ29" s="628">
        <v>0.7</v>
      </c>
      <c r="DA29" s="653"/>
      <c r="DB29" s="653"/>
      <c r="DC29" s="658"/>
      <c r="DD29" s="632">
        <v>40846</v>
      </c>
      <c r="DE29" s="656"/>
      <c r="DF29" s="656"/>
      <c r="DG29" s="656"/>
      <c r="DH29" s="656"/>
      <c r="DI29" s="656"/>
      <c r="DJ29" s="656"/>
      <c r="DK29" s="657"/>
      <c r="DL29" s="632">
        <v>40846</v>
      </c>
      <c r="DM29" s="656"/>
      <c r="DN29" s="656"/>
      <c r="DO29" s="656"/>
      <c r="DP29" s="656"/>
      <c r="DQ29" s="656"/>
      <c r="DR29" s="656"/>
      <c r="DS29" s="656"/>
      <c r="DT29" s="656"/>
      <c r="DU29" s="656"/>
      <c r="DV29" s="657"/>
      <c r="DW29" s="628">
        <v>1.2</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652787</v>
      </c>
      <c r="S30" s="624"/>
      <c r="T30" s="624"/>
      <c r="U30" s="624"/>
      <c r="V30" s="624"/>
      <c r="W30" s="624"/>
      <c r="X30" s="624"/>
      <c r="Y30" s="625"/>
      <c r="Z30" s="626">
        <v>10.9</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39941</v>
      </c>
      <c r="CS30" s="624"/>
      <c r="CT30" s="624"/>
      <c r="CU30" s="624"/>
      <c r="CV30" s="624"/>
      <c r="CW30" s="624"/>
      <c r="CX30" s="624"/>
      <c r="CY30" s="625"/>
      <c r="CZ30" s="628">
        <v>0.7</v>
      </c>
      <c r="DA30" s="653"/>
      <c r="DB30" s="653"/>
      <c r="DC30" s="658"/>
      <c r="DD30" s="632">
        <v>39941</v>
      </c>
      <c r="DE30" s="624"/>
      <c r="DF30" s="624"/>
      <c r="DG30" s="624"/>
      <c r="DH30" s="624"/>
      <c r="DI30" s="624"/>
      <c r="DJ30" s="624"/>
      <c r="DK30" s="625"/>
      <c r="DL30" s="632">
        <v>39941</v>
      </c>
      <c r="DM30" s="624"/>
      <c r="DN30" s="624"/>
      <c r="DO30" s="624"/>
      <c r="DP30" s="624"/>
      <c r="DQ30" s="624"/>
      <c r="DR30" s="624"/>
      <c r="DS30" s="624"/>
      <c r="DT30" s="624"/>
      <c r="DU30" s="624"/>
      <c r="DV30" s="625"/>
      <c r="DW30" s="628">
        <v>1.2</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v>6650</v>
      </c>
      <c r="S31" s="624"/>
      <c r="T31" s="624"/>
      <c r="U31" s="624"/>
      <c r="V31" s="624"/>
      <c r="W31" s="624"/>
      <c r="X31" s="624"/>
      <c r="Y31" s="625"/>
      <c r="Z31" s="626">
        <v>0.1</v>
      </c>
      <c r="AA31" s="626"/>
      <c r="AB31" s="626"/>
      <c r="AC31" s="626"/>
      <c r="AD31" s="627">
        <v>6650</v>
      </c>
      <c r="AE31" s="627"/>
      <c r="AF31" s="627"/>
      <c r="AG31" s="627"/>
      <c r="AH31" s="627"/>
      <c r="AI31" s="627"/>
      <c r="AJ31" s="627"/>
      <c r="AK31" s="627"/>
      <c r="AL31" s="628">
        <v>0.2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v>
      </c>
      <c r="BH31" s="667"/>
      <c r="BI31" s="667"/>
      <c r="BJ31" s="667"/>
      <c r="BK31" s="667"/>
      <c r="BL31" s="667"/>
      <c r="BM31" s="618">
        <v>95.6</v>
      </c>
      <c r="BN31" s="667"/>
      <c r="BO31" s="667"/>
      <c r="BP31" s="667"/>
      <c r="BQ31" s="668"/>
      <c r="BR31" s="670">
        <v>98.9</v>
      </c>
      <c r="BS31" s="667"/>
      <c r="BT31" s="667"/>
      <c r="BU31" s="667"/>
      <c r="BV31" s="667"/>
      <c r="BW31" s="667"/>
      <c r="BX31" s="618">
        <v>95.4</v>
      </c>
      <c r="BY31" s="667"/>
      <c r="BZ31" s="667"/>
      <c r="CA31" s="667"/>
      <c r="CB31" s="668"/>
      <c r="CD31" s="663"/>
      <c r="CE31" s="664"/>
      <c r="CF31" s="620" t="s">
        <v>301</v>
      </c>
      <c r="CG31" s="621"/>
      <c r="CH31" s="621"/>
      <c r="CI31" s="621"/>
      <c r="CJ31" s="621"/>
      <c r="CK31" s="621"/>
      <c r="CL31" s="621"/>
      <c r="CM31" s="621"/>
      <c r="CN31" s="621"/>
      <c r="CO31" s="621"/>
      <c r="CP31" s="621"/>
      <c r="CQ31" s="622"/>
      <c r="CR31" s="623">
        <v>905</v>
      </c>
      <c r="CS31" s="656"/>
      <c r="CT31" s="656"/>
      <c r="CU31" s="656"/>
      <c r="CV31" s="656"/>
      <c r="CW31" s="656"/>
      <c r="CX31" s="656"/>
      <c r="CY31" s="657"/>
      <c r="CZ31" s="628">
        <v>0</v>
      </c>
      <c r="DA31" s="653"/>
      <c r="DB31" s="653"/>
      <c r="DC31" s="658"/>
      <c r="DD31" s="632">
        <v>905</v>
      </c>
      <c r="DE31" s="656"/>
      <c r="DF31" s="656"/>
      <c r="DG31" s="656"/>
      <c r="DH31" s="656"/>
      <c r="DI31" s="656"/>
      <c r="DJ31" s="656"/>
      <c r="DK31" s="657"/>
      <c r="DL31" s="632">
        <v>905</v>
      </c>
      <c r="DM31" s="656"/>
      <c r="DN31" s="656"/>
      <c r="DO31" s="656"/>
      <c r="DP31" s="656"/>
      <c r="DQ31" s="656"/>
      <c r="DR31" s="656"/>
      <c r="DS31" s="656"/>
      <c r="DT31" s="656"/>
      <c r="DU31" s="656"/>
      <c r="DV31" s="657"/>
      <c r="DW31" s="628">
        <v>0</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134617</v>
      </c>
      <c r="S32" s="624"/>
      <c r="T32" s="624"/>
      <c r="U32" s="624"/>
      <c r="V32" s="624"/>
      <c r="W32" s="624"/>
      <c r="X32" s="624"/>
      <c r="Y32" s="625"/>
      <c r="Z32" s="626">
        <v>2.2999999999999998</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99.2</v>
      </c>
      <c r="BH32" s="656"/>
      <c r="BI32" s="656"/>
      <c r="BJ32" s="656"/>
      <c r="BK32" s="656"/>
      <c r="BL32" s="656"/>
      <c r="BM32" s="629">
        <v>98</v>
      </c>
      <c r="BN32" s="656"/>
      <c r="BO32" s="656"/>
      <c r="BP32" s="656"/>
      <c r="BQ32" s="669"/>
      <c r="BR32" s="680">
        <v>99.6</v>
      </c>
      <c r="BS32" s="656"/>
      <c r="BT32" s="656"/>
      <c r="BU32" s="656"/>
      <c r="BV32" s="656"/>
      <c r="BW32" s="656"/>
      <c r="BX32" s="629">
        <v>98.4</v>
      </c>
      <c r="BY32" s="656"/>
      <c r="BZ32" s="656"/>
      <c r="CA32" s="656"/>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6098</v>
      </c>
      <c r="S33" s="624"/>
      <c r="T33" s="624"/>
      <c r="U33" s="624"/>
      <c r="V33" s="624"/>
      <c r="W33" s="624"/>
      <c r="X33" s="624"/>
      <c r="Y33" s="625"/>
      <c r="Z33" s="626">
        <v>0.1</v>
      </c>
      <c r="AA33" s="626"/>
      <c r="AB33" s="626"/>
      <c r="AC33" s="626"/>
      <c r="AD33" s="627" t="s">
        <v>121</v>
      </c>
      <c r="AE33" s="627"/>
      <c r="AF33" s="627"/>
      <c r="AG33" s="627"/>
      <c r="AH33" s="627"/>
      <c r="AI33" s="627"/>
      <c r="AJ33" s="627"/>
      <c r="AK33" s="627"/>
      <c r="AL33" s="628" t="s">
        <v>121</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98.7</v>
      </c>
      <c r="BH33" s="682"/>
      <c r="BI33" s="682"/>
      <c r="BJ33" s="682"/>
      <c r="BK33" s="682"/>
      <c r="BL33" s="682"/>
      <c r="BM33" s="683">
        <v>93.4</v>
      </c>
      <c r="BN33" s="682"/>
      <c r="BO33" s="682"/>
      <c r="BP33" s="682"/>
      <c r="BQ33" s="684"/>
      <c r="BR33" s="681">
        <v>98.1</v>
      </c>
      <c r="BS33" s="682"/>
      <c r="BT33" s="682"/>
      <c r="BU33" s="682"/>
      <c r="BV33" s="682"/>
      <c r="BW33" s="682"/>
      <c r="BX33" s="683">
        <v>92.5</v>
      </c>
      <c r="BY33" s="682"/>
      <c r="BZ33" s="682"/>
      <c r="CA33" s="682"/>
      <c r="CB33" s="684"/>
      <c r="CD33" s="620" t="s">
        <v>308</v>
      </c>
      <c r="CE33" s="621"/>
      <c r="CF33" s="621"/>
      <c r="CG33" s="621"/>
      <c r="CH33" s="621"/>
      <c r="CI33" s="621"/>
      <c r="CJ33" s="621"/>
      <c r="CK33" s="621"/>
      <c r="CL33" s="621"/>
      <c r="CM33" s="621"/>
      <c r="CN33" s="621"/>
      <c r="CO33" s="621"/>
      <c r="CP33" s="621"/>
      <c r="CQ33" s="622"/>
      <c r="CR33" s="623">
        <v>3480866</v>
      </c>
      <c r="CS33" s="656"/>
      <c r="CT33" s="656"/>
      <c r="CU33" s="656"/>
      <c r="CV33" s="656"/>
      <c r="CW33" s="656"/>
      <c r="CX33" s="656"/>
      <c r="CY33" s="657"/>
      <c r="CZ33" s="628">
        <v>63.2</v>
      </c>
      <c r="DA33" s="653"/>
      <c r="DB33" s="653"/>
      <c r="DC33" s="658"/>
      <c r="DD33" s="632">
        <v>3212755</v>
      </c>
      <c r="DE33" s="656"/>
      <c r="DF33" s="656"/>
      <c r="DG33" s="656"/>
      <c r="DH33" s="656"/>
      <c r="DI33" s="656"/>
      <c r="DJ33" s="656"/>
      <c r="DK33" s="657"/>
      <c r="DL33" s="632">
        <v>1672141</v>
      </c>
      <c r="DM33" s="656"/>
      <c r="DN33" s="656"/>
      <c r="DO33" s="656"/>
      <c r="DP33" s="656"/>
      <c r="DQ33" s="656"/>
      <c r="DR33" s="656"/>
      <c r="DS33" s="656"/>
      <c r="DT33" s="656"/>
      <c r="DU33" s="656"/>
      <c r="DV33" s="657"/>
      <c r="DW33" s="628">
        <v>48.3</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611241</v>
      </c>
      <c r="S34" s="624"/>
      <c r="T34" s="624"/>
      <c r="U34" s="624"/>
      <c r="V34" s="624"/>
      <c r="W34" s="624"/>
      <c r="X34" s="624"/>
      <c r="Y34" s="625"/>
      <c r="Z34" s="626">
        <v>10.199999999999999</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1258616</v>
      </c>
      <c r="CS34" s="624"/>
      <c r="CT34" s="624"/>
      <c r="CU34" s="624"/>
      <c r="CV34" s="624"/>
      <c r="CW34" s="624"/>
      <c r="CX34" s="624"/>
      <c r="CY34" s="625"/>
      <c r="CZ34" s="628">
        <v>22.8</v>
      </c>
      <c r="DA34" s="653"/>
      <c r="DB34" s="653"/>
      <c r="DC34" s="658"/>
      <c r="DD34" s="632">
        <v>1092800</v>
      </c>
      <c r="DE34" s="624"/>
      <c r="DF34" s="624"/>
      <c r="DG34" s="624"/>
      <c r="DH34" s="624"/>
      <c r="DI34" s="624"/>
      <c r="DJ34" s="624"/>
      <c r="DK34" s="625"/>
      <c r="DL34" s="632">
        <v>948148</v>
      </c>
      <c r="DM34" s="624"/>
      <c r="DN34" s="624"/>
      <c r="DO34" s="624"/>
      <c r="DP34" s="624"/>
      <c r="DQ34" s="624"/>
      <c r="DR34" s="624"/>
      <c r="DS34" s="624"/>
      <c r="DT34" s="624"/>
      <c r="DU34" s="624"/>
      <c r="DV34" s="625"/>
      <c r="DW34" s="628">
        <v>27.4</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270230</v>
      </c>
      <c r="S35" s="624"/>
      <c r="T35" s="624"/>
      <c r="U35" s="624"/>
      <c r="V35" s="624"/>
      <c r="W35" s="624"/>
      <c r="X35" s="624"/>
      <c r="Y35" s="625"/>
      <c r="Z35" s="626">
        <v>4.5</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55612</v>
      </c>
      <c r="CS35" s="656"/>
      <c r="CT35" s="656"/>
      <c r="CU35" s="656"/>
      <c r="CV35" s="656"/>
      <c r="CW35" s="656"/>
      <c r="CX35" s="656"/>
      <c r="CY35" s="657"/>
      <c r="CZ35" s="628">
        <v>1</v>
      </c>
      <c r="DA35" s="653"/>
      <c r="DB35" s="653"/>
      <c r="DC35" s="658"/>
      <c r="DD35" s="632">
        <v>55510</v>
      </c>
      <c r="DE35" s="656"/>
      <c r="DF35" s="656"/>
      <c r="DG35" s="656"/>
      <c r="DH35" s="656"/>
      <c r="DI35" s="656"/>
      <c r="DJ35" s="656"/>
      <c r="DK35" s="657"/>
      <c r="DL35" s="632">
        <v>55510</v>
      </c>
      <c r="DM35" s="656"/>
      <c r="DN35" s="656"/>
      <c r="DO35" s="656"/>
      <c r="DP35" s="656"/>
      <c r="DQ35" s="656"/>
      <c r="DR35" s="656"/>
      <c r="DS35" s="656"/>
      <c r="DT35" s="656"/>
      <c r="DU35" s="656"/>
      <c r="DV35" s="657"/>
      <c r="DW35" s="628">
        <v>1.6</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371117</v>
      </c>
      <c r="S36" s="624"/>
      <c r="T36" s="624"/>
      <c r="U36" s="624"/>
      <c r="V36" s="624"/>
      <c r="W36" s="624"/>
      <c r="X36" s="624"/>
      <c r="Y36" s="625"/>
      <c r="Z36" s="626">
        <v>6.2</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646988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2029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902358</v>
      </c>
      <c r="CS36" s="624"/>
      <c r="CT36" s="624"/>
      <c r="CU36" s="624"/>
      <c r="CV36" s="624"/>
      <c r="CW36" s="624"/>
      <c r="CX36" s="624"/>
      <c r="CY36" s="625"/>
      <c r="CZ36" s="628">
        <v>16.399999999999999</v>
      </c>
      <c r="DA36" s="653"/>
      <c r="DB36" s="653"/>
      <c r="DC36" s="658"/>
      <c r="DD36" s="632">
        <v>840899</v>
      </c>
      <c r="DE36" s="624"/>
      <c r="DF36" s="624"/>
      <c r="DG36" s="624"/>
      <c r="DH36" s="624"/>
      <c r="DI36" s="624"/>
      <c r="DJ36" s="624"/>
      <c r="DK36" s="625"/>
      <c r="DL36" s="632">
        <v>436297</v>
      </c>
      <c r="DM36" s="624"/>
      <c r="DN36" s="624"/>
      <c r="DO36" s="624"/>
      <c r="DP36" s="624"/>
      <c r="DQ36" s="624"/>
      <c r="DR36" s="624"/>
      <c r="DS36" s="624"/>
      <c r="DT36" s="624"/>
      <c r="DU36" s="624"/>
      <c r="DV36" s="625"/>
      <c r="DW36" s="628">
        <v>12.6</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140822</v>
      </c>
      <c r="S37" s="624"/>
      <c r="T37" s="624"/>
      <c r="U37" s="624"/>
      <c r="V37" s="624"/>
      <c r="W37" s="624"/>
      <c r="X37" s="624"/>
      <c r="Y37" s="625"/>
      <c r="Z37" s="626">
        <v>2.4</v>
      </c>
      <c r="AA37" s="626"/>
      <c r="AB37" s="626"/>
      <c r="AC37" s="626"/>
      <c r="AD37" s="627">
        <v>21</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286290</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-20971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243768</v>
      </c>
      <c r="CS37" s="656"/>
      <c r="CT37" s="656"/>
      <c r="CU37" s="656"/>
      <c r="CV37" s="656"/>
      <c r="CW37" s="656"/>
      <c r="CX37" s="656"/>
      <c r="CY37" s="657"/>
      <c r="CZ37" s="628">
        <v>4.4000000000000004</v>
      </c>
      <c r="DA37" s="653"/>
      <c r="DB37" s="653"/>
      <c r="DC37" s="658"/>
      <c r="DD37" s="632">
        <v>241925</v>
      </c>
      <c r="DE37" s="656"/>
      <c r="DF37" s="656"/>
      <c r="DG37" s="656"/>
      <c r="DH37" s="656"/>
      <c r="DI37" s="656"/>
      <c r="DJ37" s="656"/>
      <c r="DK37" s="657"/>
      <c r="DL37" s="632">
        <v>232881</v>
      </c>
      <c r="DM37" s="656"/>
      <c r="DN37" s="656"/>
      <c r="DO37" s="656"/>
      <c r="DP37" s="656"/>
      <c r="DQ37" s="656"/>
      <c r="DR37" s="656"/>
      <c r="DS37" s="656"/>
      <c r="DT37" s="656"/>
      <c r="DU37" s="656"/>
      <c r="DV37" s="657"/>
      <c r="DW37" s="628">
        <v>6.7</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261900</v>
      </c>
      <c r="S38" s="624"/>
      <c r="T38" s="624"/>
      <c r="U38" s="624"/>
      <c r="V38" s="624"/>
      <c r="W38" s="624"/>
      <c r="X38" s="624"/>
      <c r="Y38" s="625"/>
      <c r="Z38" s="626">
        <v>4.4000000000000004</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84017</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952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646988</v>
      </c>
      <c r="CS38" s="624"/>
      <c r="CT38" s="624"/>
      <c r="CU38" s="624"/>
      <c r="CV38" s="624"/>
      <c r="CW38" s="624"/>
      <c r="CX38" s="624"/>
      <c r="CY38" s="625"/>
      <c r="CZ38" s="628">
        <v>11.7</v>
      </c>
      <c r="DA38" s="653"/>
      <c r="DB38" s="653"/>
      <c r="DC38" s="658"/>
      <c r="DD38" s="632">
        <v>609519</v>
      </c>
      <c r="DE38" s="624"/>
      <c r="DF38" s="624"/>
      <c r="DG38" s="624"/>
      <c r="DH38" s="624"/>
      <c r="DI38" s="624"/>
      <c r="DJ38" s="624"/>
      <c r="DK38" s="625"/>
      <c r="DL38" s="632">
        <v>232186</v>
      </c>
      <c r="DM38" s="624"/>
      <c r="DN38" s="624"/>
      <c r="DO38" s="624"/>
      <c r="DP38" s="624"/>
      <c r="DQ38" s="624"/>
      <c r="DR38" s="624"/>
      <c r="DS38" s="624"/>
      <c r="DT38" s="624"/>
      <c r="DU38" s="624"/>
      <c r="DV38" s="625"/>
      <c r="DW38" s="628">
        <v>6.7</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v>47149</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1551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617292</v>
      </c>
      <c r="CS39" s="656"/>
      <c r="CT39" s="656"/>
      <c r="CU39" s="656"/>
      <c r="CV39" s="656"/>
      <c r="CW39" s="656"/>
      <c r="CX39" s="656"/>
      <c r="CY39" s="657"/>
      <c r="CZ39" s="628">
        <v>11.2</v>
      </c>
      <c r="DA39" s="653"/>
      <c r="DB39" s="653"/>
      <c r="DC39" s="658"/>
      <c r="DD39" s="632">
        <v>614027</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t="s">
        <v>121</v>
      </c>
      <c r="S40" s="624"/>
      <c r="T40" s="624"/>
      <c r="U40" s="624"/>
      <c r="V40" s="624"/>
      <c r="W40" s="624"/>
      <c r="X40" s="624"/>
      <c r="Y40" s="625"/>
      <c r="Z40" s="626" t="s">
        <v>121</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118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3"/>
      <c r="DB40" s="653"/>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5971473</v>
      </c>
      <c r="S41" s="696"/>
      <c r="T41" s="696"/>
      <c r="U41" s="696"/>
      <c r="V41" s="696"/>
      <c r="W41" s="696"/>
      <c r="X41" s="696"/>
      <c r="Y41" s="700"/>
      <c r="Z41" s="701">
        <v>100</v>
      </c>
      <c r="AA41" s="701"/>
      <c r="AB41" s="701"/>
      <c r="AC41" s="701"/>
      <c r="AD41" s="702">
        <v>3458523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84898</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144634</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301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794814</v>
      </c>
      <c r="CS42" s="656"/>
      <c r="CT42" s="656"/>
      <c r="CU42" s="656"/>
      <c r="CV42" s="656"/>
      <c r="CW42" s="656"/>
      <c r="CX42" s="656"/>
      <c r="CY42" s="657"/>
      <c r="CZ42" s="628">
        <v>14.4</v>
      </c>
      <c r="DA42" s="653"/>
      <c r="DB42" s="653"/>
      <c r="DC42" s="658"/>
      <c r="DD42" s="632">
        <v>378289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39686</v>
      </c>
      <c r="CS43" s="656"/>
      <c r="CT43" s="656"/>
      <c r="CU43" s="656"/>
      <c r="CV43" s="656"/>
      <c r="CW43" s="656"/>
      <c r="CX43" s="656"/>
      <c r="CY43" s="657"/>
      <c r="CZ43" s="628">
        <v>0.7</v>
      </c>
      <c r="DA43" s="653"/>
      <c r="DB43" s="653"/>
      <c r="DC43" s="658"/>
      <c r="DD43" s="632">
        <v>20907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794814</v>
      </c>
      <c r="CS44" s="624"/>
      <c r="CT44" s="624"/>
      <c r="CU44" s="624"/>
      <c r="CV44" s="624"/>
      <c r="CW44" s="624"/>
      <c r="CX44" s="624"/>
      <c r="CY44" s="625"/>
      <c r="CZ44" s="628">
        <v>14.4</v>
      </c>
      <c r="DA44" s="629"/>
      <c r="DB44" s="629"/>
      <c r="DC44" s="635"/>
      <c r="DD44" s="632">
        <v>378289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376673</v>
      </c>
      <c r="CS45" s="656"/>
      <c r="CT45" s="656"/>
      <c r="CU45" s="656"/>
      <c r="CV45" s="656"/>
      <c r="CW45" s="656"/>
      <c r="CX45" s="656"/>
      <c r="CY45" s="657"/>
      <c r="CZ45" s="628">
        <v>6.8</v>
      </c>
      <c r="DA45" s="653"/>
      <c r="DB45" s="653"/>
      <c r="DC45" s="658"/>
      <c r="DD45" s="632">
        <v>28078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418141</v>
      </c>
      <c r="CS46" s="624"/>
      <c r="CT46" s="624"/>
      <c r="CU46" s="624"/>
      <c r="CV46" s="624"/>
      <c r="CW46" s="624"/>
      <c r="CX46" s="624"/>
      <c r="CY46" s="625"/>
      <c r="CZ46" s="628">
        <v>7.6</v>
      </c>
      <c r="DA46" s="629"/>
      <c r="DB46" s="629"/>
      <c r="DC46" s="635"/>
      <c r="DD46" s="632">
        <v>350211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121</v>
      </c>
      <c r="CS47" s="656"/>
      <c r="CT47" s="656"/>
      <c r="CU47" s="656"/>
      <c r="CV47" s="656"/>
      <c r="CW47" s="656"/>
      <c r="CX47" s="656"/>
      <c r="CY47" s="657"/>
      <c r="CZ47" s="628" t="s">
        <v>121</v>
      </c>
      <c r="DA47" s="653"/>
      <c r="DB47" s="653"/>
      <c r="DC47" s="658"/>
      <c r="DD47" s="632" t="s">
        <v>121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5508434</v>
      </c>
      <c r="CS49" s="682"/>
      <c r="CT49" s="682"/>
      <c r="CU49" s="682"/>
      <c r="CV49" s="682"/>
      <c r="CW49" s="682"/>
      <c r="CX49" s="682"/>
      <c r="CY49" s="711"/>
      <c r="CZ49" s="703">
        <v>100</v>
      </c>
      <c r="DA49" s="712"/>
      <c r="DB49" s="712"/>
      <c r="DC49" s="713"/>
      <c r="DD49" s="714">
        <v>4571506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Bw56Ny3VGlZaPKwNUr61DxsjiTCUOIKyuzpQ5IJmmvtQ43S2BMBkz6Kd3SqMnupeTwIwuRYWkt6XcjrClLgDg==" saltValue="fKMH+dSS9OgzWLhwh5Zj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5971</v>
      </c>
      <c r="R7" s="753"/>
      <c r="S7" s="753"/>
      <c r="T7" s="753"/>
      <c r="U7" s="753"/>
      <c r="V7" s="753">
        <v>5508</v>
      </c>
      <c r="W7" s="753"/>
      <c r="X7" s="753"/>
      <c r="Y7" s="753"/>
      <c r="Z7" s="753"/>
      <c r="AA7" s="753">
        <v>463</v>
      </c>
      <c r="AB7" s="753"/>
      <c r="AC7" s="753"/>
      <c r="AD7" s="753"/>
      <c r="AE7" s="754"/>
      <c r="AF7" s="755">
        <v>428</v>
      </c>
      <c r="AG7" s="756"/>
      <c r="AH7" s="756"/>
      <c r="AI7" s="756"/>
      <c r="AJ7" s="757"/>
      <c r="AK7" s="758">
        <v>270</v>
      </c>
      <c r="AL7" s="759"/>
      <c r="AM7" s="759"/>
      <c r="AN7" s="759"/>
      <c r="AO7" s="759"/>
      <c r="AP7" s="759">
        <v>438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42</v>
      </c>
      <c r="CI7" s="744"/>
      <c r="CJ7" s="744"/>
      <c r="CK7" s="744"/>
      <c r="CL7" s="745"/>
      <c r="CM7" s="743">
        <v>95</v>
      </c>
      <c r="CN7" s="744"/>
      <c r="CO7" s="744"/>
      <c r="CP7" s="744"/>
      <c r="CQ7" s="745"/>
      <c r="CR7" s="743">
        <v>50</v>
      </c>
      <c r="CS7" s="744"/>
      <c r="CT7" s="744"/>
      <c r="CU7" s="744"/>
      <c r="CV7" s="745"/>
      <c r="CW7" s="743" t="s">
        <v>549</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5971</v>
      </c>
      <c r="R23" s="793"/>
      <c r="S23" s="793"/>
      <c r="T23" s="793"/>
      <c r="U23" s="793"/>
      <c r="V23" s="793">
        <v>5508</v>
      </c>
      <c r="W23" s="793"/>
      <c r="X23" s="793"/>
      <c r="Y23" s="793"/>
      <c r="Z23" s="793"/>
      <c r="AA23" s="793">
        <v>463</v>
      </c>
      <c r="AB23" s="793"/>
      <c r="AC23" s="793"/>
      <c r="AD23" s="793"/>
      <c r="AE23" s="794"/>
      <c r="AF23" s="795">
        <v>428</v>
      </c>
      <c r="AG23" s="793"/>
      <c r="AH23" s="793"/>
      <c r="AI23" s="793"/>
      <c r="AJ23" s="796"/>
      <c r="AK23" s="797"/>
      <c r="AL23" s="798"/>
      <c r="AM23" s="798"/>
      <c r="AN23" s="798"/>
      <c r="AO23" s="798"/>
      <c r="AP23" s="793">
        <v>438</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762</v>
      </c>
      <c r="R28" s="823"/>
      <c r="S28" s="823"/>
      <c r="T28" s="823"/>
      <c r="U28" s="823"/>
      <c r="V28" s="823">
        <v>760</v>
      </c>
      <c r="W28" s="823"/>
      <c r="X28" s="823"/>
      <c r="Y28" s="823"/>
      <c r="Z28" s="823"/>
      <c r="AA28" s="823">
        <v>2</v>
      </c>
      <c r="AB28" s="823"/>
      <c r="AC28" s="823"/>
      <c r="AD28" s="823"/>
      <c r="AE28" s="824"/>
      <c r="AF28" s="825">
        <v>2</v>
      </c>
      <c r="AG28" s="823"/>
      <c r="AH28" s="823"/>
      <c r="AI28" s="823"/>
      <c r="AJ28" s="826"/>
      <c r="AK28" s="827">
        <v>85</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447</v>
      </c>
      <c r="R29" s="784"/>
      <c r="S29" s="784"/>
      <c r="T29" s="784"/>
      <c r="U29" s="784"/>
      <c r="V29" s="784">
        <v>416</v>
      </c>
      <c r="W29" s="784"/>
      <c r="X29" s="784"/>
      <c r="Y29" s="784"/>
      <c r="Z29" s="784"/>
      <c r="AA29" s="784">
        <v>31</v>
      </c>
      <c r="AB29" s="784"/>
      <c r="AC29" s="784"/>
      <c r="AD29" s="784"/>
      <c r="AE29" s="785"/>
      <c r="AF29" s="786">
        <v>31</v>
      </c>
      <c r="AG29" s="787"/>
      <c r="AH29" s="787"/>
      <c r="AI29" s="787"/>
      <c r="AJ29" s="788"/>
      <c r="AK29" s="834">
        <v>64</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7</v>
      </c>
      <c r="R30" s="784"/>
      <c r="S30" s="784"/>
      <c r="T30" s="784"/>
      <c r="U30" s="784"/>
      <c r="V30" s="784">
        <v>7</v>
      </c>
      <c r="W30" s="784"/>
      <c r="X30" s="784"/>
      <c r="Y30" s="784"/>
      <c r="Z30" s="784"/>
      <c r="AA30" s="784" t="s">
        <v>549</v>
      </c>
      <c r="AB30" s="784"/>
      <c r="AC30" s="784"/>
      <c r="AD30" s="784"/>
      <c r="AE30" s="785"/>
      <c r="AF30" s="786" t="s">
        <v>121</v>
      </c>
      <c r="AG30" s="787"/>
      <c r="AH30" s="787"/>
      <c r="AI30" s="787"/>
      <c r="AJ30" s="788"/>
      <c r="AK30" s="834">
        <v>6</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157</v>
      </c>
      <c r="R31" s="784"/>
      <c r="S31" s="784"/>
      <c r="T31" s="784"/>
      <c r="U31" s="784"/>
      <c r="V31" s="784">
        <v>156</v>
      </c>
      <c r="W31" s="784"/>
      <c r="X31" s="784"/>
      <c r="Y31" s="784"/>
      <c r="Z31" s="784"/>
      <c r="AA31" s="784">
        <v>1</v>
      </c>
      <c r="AB31" s="784"/>
      <c r="AC31" s="784"/>
      <c r="AD31" s="784"/>
      <c r="AE31" s="785"/>
      <c r="AF31" s="786">
        <v>1</v>
      </c>
      <c r="AG31" s="787"/>
      <c r="AH31" s="787"/>
      <c r="AI31" s="787"/>
      <c r="AJ31" s="788"/>
      <c r="AK31" s="834">
        <v>74</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162</v>
      </c>
      <c r="R32" s="784"/>
      <c r="S32" s="784"/>
      <c r="T32" s="784"/>
      <c r="U32" s="784"/>
      <c r="V32" s="784">
        <v>146</v>
      </c>
      <c r="W32" s="784"/>
      <c r="X32" s="784"/>
      <c r="Y32" s="784"/>
      <c r="Z32" s="784"/>
      <c r="AA32" s="784">
        <v>16</v>
      </c>
      <c r="AB32" s="784"/>
      <c r="AC32" s="784"/>
      <c r="AD32" s="784"/>
      <c r="AE32" s="785"/>
      <c r="AF32" s="786">
        <v>16</v>
      </c>
      <c r="AG32" s="787"/>
      <c r="AH32" s="787"/>
      <c r="AI32" s="787"/>
      <c r="AJ32" s="788"/>
      <c r="AK32" s="834">
        <v>84</v>
      </c>
      <c r="AL32" s="830"/>
      <c r="AM32" s="830"/>
      <c r="AN32" s="830"/>
      <c r="AO32" s="830"/>
      <c r="AP32" s="830">
        <v>194</v>
      </c>
      <c r="AQ32" s="830"/>
      <c r="AR32" s="830"/>
      <c r="AS32" s="830"/>
      <c r="AT32" s="830"/>
      <c r="AU32" s="830">
        <v>121</v>
      </c>
      <c r="AV32" s="830"/>
      <c r="AW32" s="830"/>
      <c r="AX32" s="830"/>
      <c r="AY32" s="830"/>
      <c r="AZ32" s="831" t="s">
        <v>549</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449</v>
      </c>
      <c r="R33" s="784"/>
      <c r="S33" s="784"/>
      <c r="T33" s="784"/>
      <c r="U33" s="784"/>
      <c r="V33" s="784">
        <v>412</v>
      </c>
      <c r="W33" s="784"/>
      <c r="X33" s="784"/>
      <c r="Y33" s="784"/>
      <c r="Z33" s="784"/>
      <c r="AA33" s="784">
        <v>37</v>
      </c>
      <c r="AB33" s="784"/>
      <c r="AC33" s="784"/>
      <c r="AD33" s="784"/>
      <c r="AE33" s="785"/>
      <c r="AF33" s="786">
        <v>31</v>
      </c>
      <c r="AG33" s="787"/>
      <c r="AH33" s="787"/>
      <c r="AI33" s="787"/>
      <c r="AJ33" s="788"/>
      <c r="AK33" s="834">
        <v>286</v>
      </c>
      <c r="AL33" s="830"/>
      <c r="AM33" s="830"/>
      <c r="AN33" s="830"/>
      <c r="AO33" s="830"/>
      <c r="AP33" s="830">
        <v>690</v>
      </c>
      <c r="AQ33" s="830"/>
      <c r="AR33" s="830"/>
      <c r="AS33" s="830"/>
      <c r="AT33" s="830"/>
      <c r="AU33" s="830">
        <v>601</v>
      </c>
      <c r="AV33" s="830"/>
      <c r="AW33" s="830"/>
      <c r="AX33" s="830"/>
      <c r="AY33" s="830"/>
      <c r="AZ33" s="831" t="s">
        <v>549</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48</v>
      </c>
      <c r="R34" s="784"/>
      <c r="S34" s="784"/>
      <c r="T34" s="784"/>
      <c r="U34" s="784"/>
      <c r="V34" s="784">
        <v>47</v>
      </c>
      <c r="W34" s="784"/>
      <c r="X34" s="784"/>
      <c r="Y34" s="784"/>
      <c r="Z34" s="784"/>
      <c r="AA34" s="784">
        <v>1</v>
      </c>
      <c r="AB34" s="784"/>
      <c r="AC34" s="784"/>
      <c r="AD34" s="784"/>
      <c r="AE34" s="785"/>
      <c r="AF34" s="786">
        <v>1</v>
      </c>
      <c r="AG34" s="787"/>
      <c r="AH34" s="787"/>
      <c r="AI34" s="787"/>
      <c r="AJ34" s="788"/>
      <c r="AK34" s="834">
        <v>47</v>
      </c>
      <c r="AL34" s="830"/>
      <c r="AM34" s="830"/>
      <c r="AN34" s="830"/>
      <c r="AO34" s="830"/>
      <c r="AP34" s="830">
        <v>5</v>
      </c>
      <c r="AQ34" s="830"/>
      <c r="AR34" s="830"/>
      <c r="AS34" s="830"/>
      <c r="AT34" s="830"/>
      <c r="AU34" s="830">
        <v>5</v>
      </c>
      <c r="AV34" s="830"/>
      <c r="AW34" s="830"/>
      <c r="AX34" s="830"/>
      <c r="AY34" s="830"/>
      <c r="AZ34" s="831" t="s">
        <v>549</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82</v>
      </c>
      <c r="AG63" s="844"/>
      <c r="AH63" s="844"/>
      <c r="AI63" s="844"/>
      <c r="AJ63" s="845"/>
      <c r="AK63" s="846"/>
      <c r="AL63" s="841"/>
      <c r="AM63" s="841"/>
      <c r="AN63" s="841"/>
      <c r="AO63" s="841"/>
      <c r="AP63" s="844">
        <v>889</v>
      </c>
      <c r="AQ63" s="844"/>
      <c r="AR63" s="844"/>
      <c r="AS63" s="844"/>
      <c r="AT63" s="844"/>
      <c r="AU63" s="844">
        <v>727</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1833</v>
      </c>
      <c r="R68" s="866"/>
      <c r="S68" s="866"/>
      <c r="T68" s="866"/>
      <c r="U68" s="866"/>
      <c r="V68" s="866">
        <v>1833</v>
      </c>
      <c r="W68" s="866"/>
      <c r="X68" s="866"/>
      <c r="Y68" s="866"/>
      <c r="Z68" s="866"/>
      <c r="AA68" s="866">
        <v>0</v>
      </c>
      <c r="AB68" s="866"/>
      <c r="AC68" s="866"/>
      <c r="AD68" s="866"/>
      <c r="AE68" s="866"/>
      <c r="AF68" s="866">
        <v>0</v>
      </c>
      <c r="AG68" s="866"/>
      <c r="AH68" s="866"/>
      <c r="AI68" s="866"/>
      <c r="AJ68" s="866"/>
      <c r="AK68" s="866" t="s">
        <v>549</v>
      </c>
      <c r="AL68" s="866"/>
      <c r="AM68" s="866"/>
      <c r="AN68" s="866"/>
      <c r="AO68" s="866"/>
      <c r="AP68" s="866">
        <v>741</v>
      </c>
      <c r="AQ68" s="866"/>
      <c r="AR68" s="866"/>
      <c r="AS68" s="866"/>
      <c r="AT68" s="866"/>
      <c r="AU68" s="866">
        <v>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106</v>
      </c>
      <c r="R69" s="830"/>
      <c r="S69" s="830"/>
      <c r="T69" s="830"/>
      <c r="U69" s="830"/>
      <c r="V69" s="830">
        <v>104</v>
      </c>
      <c r="W69" s="830"/>
      <c r="X69" s="830"/>
      <c r="Y69" s="830"/>
      <c r="Z69" s="830"/>
      <c r="AA69" s="830">
        <v>2</v>
      </c>
      <c r="AB69" s="830"/>
      <c r="AC69" s="830"/>
      <c r="AD69" s="830"/>
      <c r="AE69" s="830"/>
      <c r="AF69" s="830">
        <v>2</v>
      </c>
      <c r="AG69" s="830"/>
      <c r="AH69" s="830"/>
      <c r="AI69" s="830"/>
      <c r="AJ69" s="830"/>
      <c r="AK69" s="830">
        <v>4</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2872</v>
      </c>
      <c r="R70" s="830"/>
      <c r="S70" s="830"/>
      <c r="T70" s="830"/>
      <c r="U70" s="830"/>
      <c r="V70" s="830">
        <v>2775</v>
      </c>
      <c r="W70" s="830"/>
      <c r="X70" s="830"/>
      <c r="Y70" s="830"/>
      <c r="Z70" s="830"/>
      <c r="AA70" s="830">
        <v>96</v>
      </c>
      <c r="AB70" s="830"/>
      <c r="AC70" s="830"/>
      <c r="AD70" s="830"/>
      <c r="AE70" s="830"/>
      <c r="AF70" s="830">
        <v>96</v>
      </c>
      <c r="AG70" s="830"/>
      <c r="AH70" s="830"/>
      <c r="AI70" s="830"/>
      <c r="AJ70" s="830"/>
      <c r="AK70" s="830">
        <v>179</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609</v>
      </c>
      <c r="R71" s="830"/>
      <c r="S71" s="830"/>
      <c r="T71" s="830"/>
      <c r="U71" s="830"/>
      <c r="V71" s="830">
        <v>544</v>
      </c>
      <c r="W71" s="830"/>
      <c r="X71" s="830"/>
      <c r="Y71" s="830"/>
      <c r="Z71" s="830"/>
      <c r="AA71" s="830">
        <v>65</v>
      </c>
      <c r="AB71" s="830"/>
      <c r="AC71" s="830"/>
      <c r="AD71" s="830"/>
      <c r="AE71" s="830"/>
      <c r="AF71" s="830">
        <v>65</v>
      </c>
      <c r="AG71" s="830"/>
      <c r="AH71" s="830"/>
      <c r="AI71" s="830"/>
      <c r="AJ71" s="830"/>
      <c r="AK71" s="830">
        <v>60</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114090</v>
      </c>
      <c r="R72" s="830"/>
      <c r="S72" s="830"/>
      <c r="T72" s="830"/>
      <c r="U72" s="830"/>
      <c r="V72" s="830">
        <v>112795</v>
      </c>
      <c r="W72" s="830"/>
      <c r="X72" s="830"/>
      <c r="Y72" s="830"/>
      <c r="Z72" s="830"/>
      <c r="AA72" s="830">
        <v>1295</v>
      </c>
      <c r="AB72" s="830"/>
      <c r="AC72" s="830"/>
      <c r="AD72" s="830"/>
      <c r="AE72" s="830"/>
      <c r="AF72" s="830">
        <v>1295</v>
      </c>
      <c r="AG72" s="830"/>
      <c r="AH72" s="830"/>
      <c r="AI72" s="830"/>
      <c r="AJ72" s="830"/>
      <c r="AK72" s="830">
        <v>350</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4382</v>
      </c>
      <c r="R73" s="830"/>
      <c r="S73" s="830"/>
      <c r="T73" s="830"/>
      <c r="U73" s="830"/>
      <c r="V73" s="830">
        <v>4137</v>
      </c>
      <c r="W73" s="830"/>
      <c r="X73" s="830"/>
      <c r="Y73" s="830"/>
      <c r="Z73" s="830"/>
      <c r="AA73" s="830">
        <v>245</v>
      </c>
      <c r="AB73" s="830"/>
      <c r="AC73" s="830"/>
      <c r="AD73" s="830"/>
      <c r="AE73" s="830"/>
      <c r="AF73" s="830">
        <v>245</v>
      </c>
      <c r="AG73" s="830"/>
      <c r="AH73" s="830"/>
      <c r="AI73" s="830"/>
      <c r="AJ73" s="830"/>
      <c r="AK73" s="830">
        <v>65</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789</v>
      </c>
      <c r="R74" s="830"/>
      <c r="S74" s="830"/>
      <c r="T74" s="830"/>
      <c r="U74" s="830"/>
      <c r="V74" s="830">
        <v>784</v>
      </c>
      <c r="W74" s="830"/>
      <c r="X74" s="830"/>
      <c r="Y74" s="830"/>
      <c r="Z74" s="830"/>
      <c r="AA74" s="830">
        <v>5</v>
      </c>
      <c r="AB74" s="830"/>
      <c r="AC74" s="830"/>
      <c r="AD74" s="830"/>
      <c r="AE74" s="830"/>
      <c r="AF74" s="830">
        <v>5</v>
      </c>
      <c r="AG74" s="830"/>
      <c r="AH74" s="830"/>
      <c r="AI74" s="830"/>
      <c r="AJ74" s="830"/>
      <c r="AK74" s="830">
        <v>9</v>
      </c>
      <c r="AL74" s="830"/>
      <c r="AM74" s="830"/>
      <c r="AN74" s="830"/>
      <c r="AO74" s="830"/>
      <c r="AP74" s="830" t="s">
        <v>549</v>
      </c>
      <c r="AQ74" s="830"/>
      <c r="AR74" s="830"/>
      <c r="AS74" s="830"/>
      <c r="AT74" s="830"/>
      <c r="AU74" s="830" t="s">
        <v>549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465</v>
      </c>
      <c r="R75" s="878"/>
      <c r="S75" s="878"/>
      <c r="T75" s="878"/>
      <c r="U75" s="834"/>
      <c r="V75" s="879">
        <v>432</v>
      </c>
      <c r="W75" s="878"/>
      <c r="X75" s="878"/>
      <c r="Y75" s="878"/>
      <c r="Z75" s="834"/>
      <c r="AA75" s="879">
        <v>34</v>
      </c>
      <c r="AB75" s="878"/>
      <c r="AC75" s="878"/>
      <c r="AD75" s="878"/>
      <c r="AE75" s="834"/>
      <c r="AF75" s="879">
        <v>34</v>
      </c>
      <c r="AG75" s="878"/>
      <c r="AH75" s="878"/>
      <c r="AI75" s="878"/>
      <c r="AJ75" s="834"/>
      <c r="AK75" s="879" t="s">
        <v>549</v>
      </c>
      <c r="AL75" s="878"/>
      <c r="AM75" s="878"/>
      <c r="AN75" s="878"/>
      <c r="AO75" s="834"/>
      <c r="AP75" s="879">
        <v>3111</v>
      </c>
      <c r="AQ75" s="878"/>
      <c r="AR75" s="878"/>
      <c r="AS75" s="878"/>
      <c r="AT75" s="834"/>
      <c r="AU75" s="879" t="s">
        <v>549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v>7</v>
      </c>
      <c r="R76" s="878"/>
      <c r="S76" s="878"/>
      <c r="T76" s="878"/>
      <c r="U76" s="834"/>
      <c r="V76" s="879">
        <v>5</v>
      </c>
      <c r="W76" s="878"/>
      <c r="X76" s="878"/>
      <c r="Y76" s="878"/>
      <c r="Z76" s="834"/>
      <c r="AA76" s="879">
        <v>2</v>
      </c>
      <c r="AB76" s="878"/>
      <c r="AC76" s="878"/>
      <c r="AD76" s="878"/>
      <c r="AE76" s="834"/>
      <c r="AF76" s="879">
        <v>2</v>
      </c>
      <c r="AG76" s="878"/>
      <c r="AH76" s="878"/>
      <c r="AI76" s="878"/>
      <c r="AJ76" s="834"/>
      <c r="AK76" s="879">
        <v>0</v>
      </c>
      <c r="AL76" s="878"/>
      <c r="AM76" s="878"/>
      <c r="AN76" s="878"/>
      <c r="AO76" s="834"/>
      <c r="AP76" s="879" t="s">
        <v>549</v>
      </c>
      <c r="AQ76" s="878"/>
      <c r="AR76" s="878"/>
      <c r="AS76" s="878"/>
      <c r="AT76" s="834"/>
      <c r="AU76" s="879" t="s">
        <v>549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559</v>
      </c>
      <c r="C77" s="874"/>
      <c r="D77" s="874"/>
      <c r="E77" s="874"/>
      <c r="F77" s="874"/>
      <c r="G77" s="874"/>
      <c r="H77" s="874"/>
      <c r="I77" s="874"/>
      <c r="J77" s="874"/>
      <c r="K77" s="874"/>
      <c r="L77" s="874"/>
      <c r="M77" s="874"/>
      <c r="N77" s="874"/>
      <c r="O77" s="874"/>
      <c r="P77" s="875"/>
      <c r="Q77" s="877">
        <v>52</v>
      </c>
      <c r="R77" s="878"/>
      <c r="S77" s="878"/>
      <c r="T77" s="878"/>
      <c r="U77" s="834"/>
      <c r="V77" s="879">
        <v>51</v>
      </c>
      <c r="W77" s="878"/>
      <c r="X77" s="878"/>
      <c r="Y77" s="878"/>
      <c r="Z77" s="834"/>
      <c r="AA77" s="879">
        <v>1</v>
      </c>
      <c r="AB77" s="878"/>
      <c r="AC77" s="878"/>
      <c r="AD77" s="878"/>
      <c r="AE77" s="834"/>
      <c r="AF77" s="879">
        <v>1</v>
      </c>
      <c r="AG77" s="878"/>
      <c r="AH77" s="878"/>
      <c r="AI77" s="878"/>
      <c r="AJ77" s="834"/>
      <c r="AK77" s="879" t="s">
        <v>549</v>
      </c>
      <c r="AL77" s="878"/>
      <c r="AM77" s="878"/>
      <c r="AN77" s="878"/>
      <c r="AO77" s="834"/>
      <c r="AP77" s="879" t="s">
        <v>549</v>
      </c>
      <c r="AQ77" s="878"/>
      <c r="AR77" s="878"/>
      <c r="AS77" s="878"/>
      <c r="AT77" s="834"/>
      <c r="AU77" s="879" t="s">
        <v>549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560</v>
      </c>
      <c r="C78" s="874"/>
      <c r="D78" s="874"/>
      <c r="E78" s="874"/>
      <c r="F78" s="874"/>
      <c r="G78" s="874"/>
      <c r="H78" s="874"/>
      <c r="I78" s="874"/>
      <c r="J78" s="874"/>
      <c r="K78" s="874"/>
      <c r="L78" s="874"/>
      <c r="M78" s="874"/>
      <c r="N78" s="874"/>
      <c r="O78" s="874"/>
      <c r="P78" s="875"/>
      <c r="Q78" s="876">
        <v>351</v>
      </c>
      <c r="R78" s="830"/>
      <c r="S78" s="830"/>
      <c r="T78" s="830"/>
      <c r="U78" s="830"/>
      <c r="V78" s="830">
        <v>286</v>
      </c>
      <c r="W78" s="830"/>
      <c r="X78" s="830"/>
      <c r="Y78" s="830"/>
      <c r="Z78" s="830"/>
      <c r="AA78" s="830">
        <v>65</v>
      </c>
      <c r="AB78" s="830"/>
      <c r="AC78" s="830"/>
      <c r="AD78" s="830"/>
      <c r="AE78" s="830"/>
      <c r="AF78" s="830">
        <v>58</v>
      </c>
      <c r="AG78" s="830"/>
      <c r="AH78" s="830"/>
      <c r="AI78" s="830"/>
      <c r="AJ78" s="830"/>
      <c r="AK78" s="830" t="s">
        <v>549</v>
      </c>
      <c r="AL78" s="830"/>
      <c r="AM78" s="830"/>
      <c r="AN78" s="830"/>
      <c r="AO78" s="830"/>
      <c r="AP78" s="830">
        <v>105</v>
      </c>
      <c r="AQ78" s="830"/>
      <c r="AR78" s="830"/>
      <c r="AS78" s="830"/>
      <c r="AT78" s="830"/>
      <c r="AU78" s="830">
        <v>7</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1803</v>
      </c>
      <c r="AG88" s="844"/>
      <c r="AH88" s="844"/>
      <c r="AI88" s="844"/>
      <c r="AJ88" s="844"/>
      <c r="AK88" s="841"/>
      <c r="AL88" s="841"/>
      <c r="AM88" s="841"/>
      <c r="AN88" s="841"/>
      <c r="AO88" s="841"/>
      <c r="AP88" s="844">
        <v>3957</v>
      </c>
      <c r="AQ88" s="844"/>
      <c r="AR88" s="844"/>
      <c r="AS88" s="844"/>
      <c r="AT88" s="844"/>
      <c r="AU88" s="844">
        <v>69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38719</v>
      </c>
      <c r="AB110" s="900"/>
      <c r="AC110" s="900"/>
      <c r="AD110" s="900"/>
      <c r="AE110" s="901"/>
      <c r="AF110" s="902">
        <v>38973</v>
      </c>
      <c r="AG110" s="900"/>
      <c r="AH110" s="900"/>
      <c r="AI110" s="900"/>
      <c r="AJ110" s="901"/>
      <c r="AK110" s="902">
        <v>40846</v>
      </c>
      <c r="AL110" s="900"/>
      <c r="AM110" s="900"/>
      <c r="AN110" s="900"/>
      <c r="AO110" s="901"/>
      <c r="AP110" s="903">
        <v>1.2</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224915</v>
      </c>
      <c r="BR110" s="931"/>
      <c r="BS110" s="931"/>
      <c r="BT110" s="931"/>
      <c r="BU110" s="931"/>
      <c r="BV110" s="931">
        <v>216652</v>
      </c>
      <c r="BW110" s="931"/>
      <c r="BX110" s="931"/>
      <c r="BY110" s="931"/>
      <c r="BZ110" s="931"/>
      <c r="CA110" s="931">
        <v>438611</v>
      </c>
      <c r="CB110" s="931"/>
      <c r="CC110" s="931"/>
      <c r="CD110" s="931"/>
      <c r="CE110" s="931"/>
      <c r="CF110" s="944">
        <v>12.7</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1003153</v>
      </c>
      <c r="BR112" s="926"/>
      <c r="BS112" s="926"/>
      <c r="BT112" s="926"/>
      <c r="BU112" s="926"/>
      <c r="BV112" s="926">
        <v>868080</v>
      </c>
      <c r="BW112" s="926"/>
      <c r="BX112" s="926"/>
      <c r="BY112" s="926"/>
      <c r="BZ112" s="926"/>
      <c r="CA112" s="926">
        <v>726924</v>
      </c>
      <c r="CB112" s="926"/>
      <c r="CC112" s="926"/>
      <c r="CD112" s="926"/>
      <c r="CE112" s="926"/>
      <c r="CF112" s="920">
        <v>21.1</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227655</v>
      </c>
      <c r="AB113" s="938"/>
      <c r="AC113" s="938"/>
      <c r="AD113" s="938"/>
      <c r="AE113" s="939"/>
      <c r="AF113" s="940">
        <v>208335</v>
      </c>
      <c r="AG113" s="938"/>
      <c r="AH113" s="938"/>
      <c r="AI113" s="938"/>
      <c r="AJ113" s="939"/>
      <c r="AK113" s="940">
        <v>191232</v>
      </c>
      <c r="AL113" s="938"/>
      <c r="AM113" s="938"/>
      <c r="AN113" s="938"/>
      <c r="AO113" s="939"/>
      <c r="AP113" s="941">
        <v>5.5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24630</v>
      </c>
      <c r="BR113" s="926"/>
      <c r="BS113" s="926"/>
      <c r="BT113" s="926"/>
      <c r="BU113" s="926"/>
      <c r="BV113" s="926">
        <v>66436</v>
      </c>
      <c r="BW113" s="926"/>
      <c r="BX113" s="926"/>
      <c r="BY113" s="926"/>
      <c r="BZ113" s="926"/>
      <c r="CA113" s="926">
        <v>68626</v>
      </c>
      <c r="CB113" s="926"/>
      <c r="CC113" s="926"/>
      <c r="CD113" s="926"/>
      <c r="CE113" s="926"/>
      <c r="CF113" s="920">
        <v>2</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4507</v>
      </c>
      <c r="AB114" s="959"/>
      <c r="AC114" s="959"/>
      <c r="AD114" s="959"/>
      <c r="AE114" s="960"/>
      <c r="AF114" s="961">
        <v>4614</v>
      </c>
      <c r="AG114" s="959"/>
      <c r="AH114" s="959"/>
      <c r="AI114" s="959"/>
      <c r="AJ114" s="960"/>
      <c r="AK114" s="961">
        <v>5193</v>
      </c>
      <c r="AL114" s="959"/>
      <c r="AM114" s="959"/>
      <c r="AN114" s="959"/>
      <c r="AO114" s="960"/>
      <c r="AP114" s="962">
        <v>0.2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170076</v>
      </c>
      <c r="BR114" s="926"/>
      <c r="BS114" s="926"/>
      <c r="BT114" s="926"/>
      <c r="BU114" s="926"/>
      <c r="BV114" s="926">
        <v>155239</v>
      </c>
      <c r="BW114" s="926"/>
      <c r="BX114" s="926"/>
      <c r="BY114" s="926"/>
      <c r="BZ114" s="926"/>
      <c r="CA114" s="926">
        <v>97500</v>
      </c>
      <c r="CB114" s="926"/>
      <c r="CC114" s="926"/>
      <c r="CD114" s="926"/>
      <c r="CE114" s="926"/>
      <c r="CF114" s="920">
        <v>2.8</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270881</v>
      </c>
      <c r="AB117" s="979"/>
      <c r="AC117" s="979"/>
      <c r="AD117" s="979"/>
      <c r="AE117" s="980"/>
      <c r="AF117" s="981">
        <v>251922</v>
      </c>
      <c r="AG117" s="979"/>
      <c r="AH117" s="979"/>
      <c r="AI117" s="979"/>
      <c r="AJ117" s="980"/>
      <c r="AK117" s="981">
        <v>237271</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1422774</v>
      </c>
      <c r="BR119" s="1000"/>
      <c r="BS119" s="1000"/>
      <c r="BT119" s="1000"/>
      <c r="BU119" s="1000"/>
      <c r="BV119" s="1000">
        <v>1306407</v>
      </c>
      <c r="BW119" s="1000"/>
      <c r="BX119" s="1000"/>
      <c r="BY119" s="1000"/>
      <c r="BZ119" s="1000"/>
      <c r="CA119" s="1000">
        <v>1331661</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5235810</v>
      </c>
      <c r="BR120" s="931"/>
      <c r="BS120" s="931"/>
      <c r="BT120" s="931"/>
      <c r="BU120" s="931"/>
      <c r="BV120" s="931">
        <v>5626729</v>
      </c>
      <c r="BW120" s="931"/>
      <c r="BX120" s="931"/>
      <c r="BY120" s="931"/>
      <c r="BZ120" s="931"/>
      <c r="CA120" s="931">
        <v>6187937</v>
      </c>
      <c r="CB120" s="931"/>
      <c r="CC120" s="931"/>
      <c r="CD120" s="931"/>
      <c r="CE120" s="931"/>
      <c r="CF120" s="944">
        <v>179.3</v>
      </c>
      <c r="CG120" s="945"/>
      <c r="CH120" s="945"/>
      <c r="CI120" s="945"/>
      <c r="CJ120" s="945"/>
      <c r="CK120" s="1006" t="s">
        <v>447</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832318</v>
      </c>
      <c r="DH120" s="931"/>
      <c r="DI120" s="931"/>
      <c r="DJ120" s="931"/>
      <c r="DK120" s="931"/>
      <c r="DL120" s="931">
        <v>713522</v>
      </c>
      <c r="DM120" s="931"/>
      <c r="DN120" s="931"/>
      <c r="DO120" s="931"/>
      <c r="DP120" s="931"/>
      <c r="DQ120" s="931">
        <v>601375</v>
      </c>
      <c r="DR120" s="931"/>
      <c r="DS120" s="931"/>
      <c r="DT120" s="931"/>
      <c r="DU120" s="931"/>
      <c r="DV120" s="932">
        <v>17.399999999999999</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170835</v>
      </c>
      <c r="DH121" s="926"/>
      <c r="DI121" s="926"/>
      <c r="DJ121" s="926"/>
      <c r="DK121" s="926"/>
      <c r="DL121" s="926">
        <v>149645</v>
      </c>
      <c r="DM121" s="926"/>
      <c r="DN121" s="926"/>
      <c r="DO121" s="926"/>
      <c r="DP121" s="926"/>
      <c r="DQ121" s="926">
        <v>120923</v>
      </c>
      <c r="DR121" s="926"/>
      <c r="DS121" s="926"/>
      <c r="DT121" s="926"/>
      <c r="DU121" s="926"/>
      <c r="DV121" s="927">
        <v>3.5</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1287592</v>
      </c>
      <c r="BR122" s="1000"/>
      <c r="BS122" s="1000"/>
      <c r="BT122" s="1000"/>
      <c r="BU122" s="1000"/>
      <c r="BV122" s="1000">
        <v>1168558</v>
      </c>
      <c r="BW122" s="1000"/>
      <c r="BX122" s="1000"/>
      <c r="BY122" s="1000"/>
      <c r="BZ122" s="1000"/>
      <c r="CA122" s="1000">
        <v>1032698</v>
      </c>
      <c r="CB122" s="1000"/>
      <c r="CC122" s="1000"/>
      <c r="CD122" s="1000"/>
      <c r="CE122" s="1000"/>
      <c r="CF122" s="1017">
        <v>29.9</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v>4913</v>
      </c>
      <c r="DM122" s="926"/>
      <c r="DN122" s="926"/>
      <c r="DO122" s="926"/>
      <c r="DP122" s="926"/>
      <c r="DQ122" s="926">
        <v>4626</v>
      </c>
      <c r="DR122" s="926"/>
      <c r="DS122" s="926"/>
      <c r="DT122" s="926"/>
      <c r="DU122" s="926"/>
      <c r="DV122" s="927">
        <v>0.1</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63">
        <v>6523402</v>
      </c>
      <c r="BR123" s="1064"/>
      <c r="BS123" s="1064"/>
      <c r="BT123" s="1064"/>
      <c r="BU123" s="1064"/>
      <c r="BV123" s="1064">
        <v>6795287</v>
      </c>
      <c r="BW123" s="1064"/>
      <c r="BX123" s="1064"/>
      <c r="BY123" s="1064"/>
      <c r="BZ123" s="1064"/>
      <c r="CA123" s="1064">
        <v>7220635</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t="s">
        <v>121</v>
      </c>
      <c r="AB128" s="1046"/>
      <c r="AC128" s="1046"/>
      <c r="AD128" s="1046"/>
      <c r="AE128" s="1047"/>
      <c r="AF128" s="1048" t="s">
        <v>121</v>
      </c>
      <c r="AG128" s="1046"/>
      <c r="AH128" s="1046"/>
      <c r="AI128" s="1046"/>
      <c r="AJ128" s="1047"/>
      <c r="AK128" s="1048" t="s">
        <v>121</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2736502</v>
      </c>
      <c r="AB129" s="959"/>
      <c r="AC129" s="959"/>
      <c r="AD129" s="959"/>
      <c r="AE129" s="960"/>
      <c r="AF129" s="961">
        <v>2715043</v>
      </c>
      <c r="AG129" s="959"/>
      <c r="AH129" s="959"/>
      <c r="AI129" s="959"/>
      <c r="AJ129" s="960"/>
      <c r="AK129" s="961">
        <v>3644617</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231961</v>
      </c>
      <c r="AB130" s="959"/>
      <c r="AC130" s="959"/>
      <c r="AD130" s="959"/>
      <c r="AE130" s="960"/>
      <c r="AF130" s="961">
        <v>213005</v>
      </c>
      <c r="AG130" s="959"/>
      <c r="AH130" s="959"/>
      <c r="AI130" s="959"/>
      <c r="AJ130" s="960"/>
      <c r="AK130" s="961">
        <v>193151</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2504541</v>
      </c>
      <c r="AB131" s="986"/>
      <c r="AC131" s="986"/>
      <c r="AD131" s="986"/>
      <c r="AE131" s="987"/>
      <c r="AF131" s="985">
        <v>2502038</v>
      </c>
      <c r="AG131" s="986"/>
      <c r="AH131" s="986"/>
      <c r="AI131" s="986"/>
      <c r="AJ131" s="987"/>
      <c r="AK131" s="985">
        <v>3451466</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1.5539773560000001</v>
      </c>
      <c r="AB132" s="1097"/>
      <c r="AC132" s="1097"/>
      <c r="AD132" s="1097"/>
      <c r="AE132" s="1098"/>
      <c r="AF132" s="1099">
        <v>1.5554120279999999</v>
      </c>
      <c r="AG132" s="1097"/>
      <c r="AH132" s="1097"/>
      <c r="AI132" s="1097"/>
      <c r="AJ132" s="1098"/>
      <c r="AK132" s="1099">
        <v>1.2782973959999999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1.7</v>
      </c>
      <c r="AB133" s="1080"/>
      <c r="AC133" s="1080"/>
      <c r="AD133" s="1080"/>
      <c r="AE133" s="1081"/>
      <c r="AF133" s="1079">
        <v>1.8</v>
      </c>
      <c r="AG133" s="1080"/>
      <c r="AH133" s="1080"/>
      <c r="AI133" s="1080"/>
      <c r="AJ133" s="1081"/>
      <c r="AK133" s="1079">
        <v>1.4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Xp1n9cqzBQvk7sBgvMZHu2Yui7ZDoj+oQbHRHbt02uhwJ2AkOj7zrn88n8H17P5PfJNIEdjHVhsGT/sfmGCjg==" saltValue="Ix4M0smvMNGirPoFctvX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8JBvtGAEczxz3mtUafkXQQG0/u/U9my2y18Xu8E1ztywnOKN4p+ghB2qIdWUfT1436hj8h631OVV+urRH6ZJg==" saltValue="4DhCRAVNmXhuzMmmB+7K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Ku3w3LitNXCnEGwpkPKv8E4Dz8CVgUrdqKizMcSTnlFfzac4vefZXeOvDz7J9y3jmE797hcOYUmdPBrt/WTTQ==" saltValue="26thwxB97rVg85XkXwXes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859841</v>
      </c>
      <c r="AP9" s="281">
        <v>149071</v>
      </c>
      <c r="AQ9" s="282">
        <v>143407</v>
      </c>
      <c r="AR9" s="283">
        <v>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130175</v>
      </c>
      <c r="AP10" s="284">
        <v>22568</v>
      </c>
      <c r="AQ10" s="285">
        <v>20271</v>
      </c>
      <c r="AR10" s="286">
        <v>11.3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1412</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37291</v>
      </c>
      <c r="AP13" s="284">
        <v>6465</v>
      </c>
      <c r="AQ13" s="285">
        <v>5234</v>
      </c>
      <c r="AR13" s="286">
        <v>23.5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39686</v>
      </c>
      <c r="AP14" s="284">
        <v>6880</v>
      </c>
      <c r="AQ14" s="285">
        <v>3337</v>
      </c>
      <c r="AR14" s="286">
        <v>106.2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-47943</v>
      </c>
      <c r="AP15" s="284">
        <v>-8312</v>
      </c>
      <c r="AQ15" s="285">
        <v>-9830</v>
      </c>
      <c r="AR15" s="286">
        <v>-15.4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1019050</v>
      </c>
      <c r="AP16" s="284">
        <v>176673</v>
      </c>
      <c r="AQ16" s="285">
        <v>163831</v>
      </c>
      <c r="AR16" s="286">
        <v>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14.56</v>
      </c>
      <c r="AP21" s="298">
        <v>14.18</v>
      </c>
      <c r="AQ21" s="299">
        <v>0.38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93.5</v>
      </c>
      <c r="AP22" s="303">
        <v>95.4</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40846</v>
      </c>
      <c r="AP32" s="312">
        <v>7081</v>
      </c>
      <c r="AQ32" s="313">
        <v>86321</v>
      </c>
      <c r="AR32" s="314">
        <v>-91.8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191232</v>
      </c>
      <c r="AP35" s="312">
        <v>33154</v>
      </c>
      <c r="AQ35" s="313">
        <v>18581</v>
      </c>
      <c r="AR35" s="314">
        <v>78.400000000000006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5193</v>
      </c>
      <c r="AP36" s="312">
        <v>900</v>
      </c>
      <c r="AQ36" s="313">
        <v>4521</v>
      </c>
      <c r="AR36" s="314">
        <v>-80.099999999999994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983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20</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t="s">
        <v>488</v>
      </c>
      <c r="AP39" s="312" t="s">
        <v>488</v>
      </c>
      <c r="AQ39" s="313">
        <v>-4212</v>
      </c>
      <c r="AR39" s="314" t="s">
        <v>488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-193151</v>
      </c>
      <c r="AP40" s="312">
        <v>-33487</v>
      </c>
      <c r="AQ40" s="313">
        <v>-70783</v>
      </c>
      <c r="AR40" s="314">
        <v>-52.7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44120</v>
      </c>
      <c r="AP41" s="312">
        <v>7649</v>
      </c>
      <c r="AQ41" s="313">
        <v>35432</v>
      </c>
      <c r="AR41" s="314">
        <v>-78.400000000000006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410804</v>
      </c>
      <c r="AN51" s="334">
        <v>70621</v>
      </c>
      <c r="AO51" s="335">
        <v>-65.400000000000006</v>
      </c>
      <c r="AP51" s="336">
        <v>145139</v>
      </c>
      <c r="AQ51" s="337">
        <v>19.5</v>
      </c>
      <c r="AR51" s="338">
        <v>-84.9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363017</v>
      </c>
      <c r="AN52" s="342">
        <v>62406</v>
      </c>
      <c r="AO52" s="343">
        <v>-61.3</v>
      </c>
      <c r="AP52" s="344">
        <v>83762</v>
      </c>
      <c r="AQ52" s="345">
        <v>33.1</v>
      </c>
      <c r="AR52" s="346">
        <v>-94.4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349493</v>
      </c>
      <c r="AN53" s="334">
        <v>59896</v>
      </c>
      <c r="AO53" s="335">
        <v>-15.2</v>
      </c>
      <c r="AP53" s="336">
        <v>125391</v>
      </c>
      <c r="AQ53" s="337">
        <v>-13.6</v>
      </c>
      <c r="AR53" s="338">
        <v>-1.6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318725</v>
      </c>
      <c r="AN54" s="342">
        <v>54623</v>
      </c>
      <c r="AO54" s="343">
        <v>-12.5</v>
      </c>
      <c r="AP54" s="344">
        <v>68516</v>
      </c>
      <c r="AQ54" s="345">
        <v>-18.2</v>
      </c>
      <c r="AR54" s="346">
        <v>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558239</v>
      </c>
      <c r="AN55" s="334">
        <v>96066</v>
      </c>
      <c r="AO55" s="335">
        <v>60.4</v>
      </c>
      <c r="AP55" s="336">
        <v>138402</v>
      </c>
      <c r="AQ55" s="337">
        <v>10.4</v>
      </c>
      <c r="AR55" s="338">
        <v>50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429906</v>
      </c>
      <c r="AN56" s="342">
        <v>73981</v>
      </c>
      <c r="AO56" s="343">
        <v>35.4</v>
      </c>
      <c r="AP56" s="344">
        <v>70652</v>
      </c>
      <c r="AQ56" s="345">
        <v>3.1</v>
      </c>
      <c r="AR56" s="346">
        <v>32.299999999999997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513053</v>
      </c>
      <c r="AN57" s="334">
        <v>89211</v>
      </c>
      <c r="AO57" s="335">
        <v>-7.1</v>
      </c>
      <c r="AP57" s="336">
        <v>146367</v>
      </c>
      <c r="AQ57" s="337">
        <v>5.8</v>
      </c>
      <c r="AR57" s="338">
        <v>-12.9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449660</v>
      </c>
      <c r="AN58" s="342">
        <v>78188</v>
      </c>
      <c r="AO58" s="343">
        <v>5.7</v>
      </c>
      <c r="AP58" s="344">
        <v>79441</v>
      </c>
      <c r="AQ58" s="345">
        <v>12.4</v>
      </c>
      <c r="AR58" s="346">
        <v>-6.7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794814</v>
      </c>
      <c r="AN59" s="334">
        <v>137797</v>
      </c>
      <c r="AO59" s="335">
        <v>54.5</v>
      </c>
      <c r="AP59" s="336">
        <v>165181</v>
      </c>
      <c r="AQ59" s="337">
        <v>12.9</v>
      </c>
      <c r="AR59" s="338">
        <v>41.6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418141</v>
      </c>
      <c r="AN60" s="342">
        <v>72493</v>
      </c>
      <c r="AO60" s="343">
        <v>-7.3</v>
      </c>
      <c r="AP60" s="344">
        <v>82246</v>
      </c>
      <c r="AQ60" s="345">
        <v>3.5</v>
      </c>
      <c r="AR60" s="346">
        <v>-10.8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525281</v>
      </c>
      <c r="AN61" s="349">
        <v>90718</v>
      </c>
      <c r="AO61" s="350">
        <v>5.4</v>
      </c>
      <c r="AP61" s="351">
        <v>144096</v>
      </c>
      <c r="AQ61" s="352">
        <v>7</v>
      </c>
      <c r="AR61" s="338">
        <v>-1.6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395890</v>
      </c>
      <c r="AN62" s="342">
        <v>68338</v>
      </c>
      <c r="AO62" s="343">
        <v>-8</v>
      </c>
      <c r="AP62" s="344">
        <v>76923</v>
      </c>
      <c r="AQ62" s="345">
        <v>6.8</v>
      </c>
      <c r="AR62" s="346">
        <v>-14.8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IV0hssdGEPmO3Unw+vkdtEG51Z4KRuFhHUQHG5QS+sDc4YrNpiyIcDHc/qKv2sTPG5naRPf/3bt1+/Ed+7IqQ==" saltValue="8z/ZfXNPjmUTlLJuem1y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XfX++AJWQDha83yy2iLz3Hzp+/G7vV5oSVNdZ5vWnCWyAc4TfL7mEOlTQxNcuNZPYrnUBR1vIKdz6nMeHdXtvQ==" saltValue="EOZDQY7KVfcnERp/cCjY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CQE7ZqEBTEeEhj6coxabUIzN35FwgfCj2mOzcZvc/xyaHmTPw+G2MvQ2nuRiuuVBgWiLuHoCCMZenDMtzEPPw==" saltValue="PCq4fmnUQe8yvddGDYm7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128.57</v>
      </c>
      <c r="G47" s="12">
        <v>165.82</v>
      </c>
      <c r="H47" s="12">
        <v>161.01</v>
      </c>
      <c r="I47" s="12">
        <v>170.1</v>
      </c>
      <c r="J47" s="13">
        <v>137.4</v>
      </c>
    </row>
    <row r="48" spans="2:10" ht="57.75" customHeight="1" x14ac:dyDescent="0.15">
      <c r="B48" s="14"/>
      <c r="C48" s="1141" t="s">
        <v>4</v>
      </c>
      <c r="D48" s="1141"/>
      <c r="E48" s="1142"/>
      <c r="F48" s="15">
        <v>8.9600000000000009</v>
      </c>
      <c r="G48" s="16">
        <v>11.1</v>
      </c>
      <c r="H48" s="16">
        <v>15.04</v>
      </c>
      <c r="I48" s="16">
        <v>19.57</v>
      </c>
      <c r="J48" s="17">
        <v>11.75</v>
      </c>
    </row>
    <row r="49" spans="2:10" ht="57.75" customHeight="1" thickBot="1" x14ac:dyDescent="0.2">
      <c r="B49" s="18"/>
      <c r="C49" s="1143" t="s">
        <v>5</v>
      </c>
      <c r="D49" s="1143"/>
      <c r="E49" s="1144"/>
      <c r="F49" s="19">
        <v>0.59</v>
      </c>
      <c r="G49" s="20" t="s">
        <v>532</v>
      </c>
      <c r="H49" s="20" t="s">
        <v>533</v>
      </c>
      <c r="I49" s="20">
        <v>4.5</v>
      </c>
      <c r="J49" s="21">
        <v>1.54</v>
      </c>
    </row>
    <row r="50" spans="2:10" x14ac:dyDescent="0.15"/>
  </sheetData>
  <sheetProtection algorithmName="SHA-512" hashValue="lWeLTXL1LuoRISEthGfb1gVefqPgRnDHxWRshnFogd07cQmbbtgtNMueILvcReWQ4oxL8GeKfg34nRaAZggbLQ==" saltValue="a6SS0D4yecrs3DHuV0Xk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8.9600000000000009</v>
      </c>
      <c r="G34" s="33">
        <v>11.1</v>
      </c>
      <c r="H34" s="33">
        <v>15.03</v>
      </c>
      <c r="I34" s="33">
        <v>19.57</v>
      </c>
      <c r="J34" s="34">
        <v>11.75</v>
      </c>
      <c r="K34" s="22"/>
      <c r="L34" s="22"/>
      <c r="M34" s="22"/>
      <c r="N34" s="22"/>
      <c r="O34" s="22"/>
      <c r="P34" s="22"/>
    </row>
    <row r="35" spans="1:16" ht="39" customHeight="1" x14ac:dyDescent="0.15">
      <c r="A35" s="22"/>
      <c r="B35" s="35"/>
      <c r="C35" s="1145" t="s">
        <v>535</v>
      </c>
      <c r="D35" s="1146"/>
      <c r="E35" s="1147"/>
      <c r="F35" s="36">
        <v>1.02</v>
      </c>
      <c r="G35" s="37">
        <v>1.19</v>
      </c>
      <c r="H35" s="37">
        <v>0.81</v>
      </c>
      <c r="I35" s="37">
        <v>0.81</v>
      </c>
      <c r="J35" s="38">
        <v>0.86</v>
      </c>
      <c r="K35" s="22"/>
      <c r="L35" s="22"/>
      <c r="M35" s="22"/>
      <c r="N35" s="22"/>
      <c r="O35" s="22"/>
      <c r="P35" s="22"/>
    </row>
    <row r="36" spans="1:16" ht="39" customHeight="1" x14ac:dyDescent="0.15">
      <c r="A36" s="22"/>
      <c r="B36" s="35"/>
      <c r="C36" s="1145" t="s">
        <v>536</v>
      </c>
      <c r="D36" s="1146"/>
      <c r="E36" s="1147"/>
      <c r="F36" s="36">
        <v>0.11</v>
      </c>
      <c r="G36" s="37">
        <v>0.19</v>
      </c>
      <c r="H36" s="37">
        <v>0.09</v>
      </c>
      <c r="I36" s="37">
        <v>0.15</v>
      </c>
      <c r="J36" s="38">
        <v>0.85</v>
      </c>
      <c r="K36" s="22"/>
      <c r="L36" s="22"/>
      <c r="M36" s="22"/>
      <c r="N36" s="22"/>
      <c r="O36" s="22"/>
      <c r="P36" s="22"/>
    </row>
    <row r="37" spans="1:16" ht="39" customHeight="1" x14ac:dyDescent="0.15">
      <c r="A37" s="22"/>
      <c r="B37" s="35"/>
      <c r="C37" s="1145" t="s">
        <v>537</v>
      </c>
      <c r="D37" s="1146"/>
      <c r="E37" s="1147"/>
      <c r="F37" s="36">
        <v>0.12</v>
      </c>
      <c r="G37" s="37">
        <v>0.11</v>
      </c>
      <c r="H37" s="37">
        <v>0.12</v>
      </c>
      <c r="I37" s="37">
        <v>0.12</v>
      </c>
      <c r="J37" s="38">
        <v>0.42</v>
      </c>
      <c r="K37" s="22"/>
      <c r="L37" s="22"/>
      <c r="M37" s="22"/>
      <c r="N37" s="22"/>
      <c r="O37" s="22"/>
      <c r="P37" s="22"/>
    </row>
    <row r="38" spans="1:16" ht="39" customHeight="1" x14ac:dyDescent="0.15">
      <c r="A38" s="22"/>
      <c r="B38" s="35"/>
      <c r="C38" s="1145" t="s">
        <v>538</v>
      </c>
      <c r="D38" s="1146"/>
      <c r="E38" s="1147"/>
      <c r="F38" s="36">
        <v>0.49</v>
      </c>
      <c r="G38" s="37">
        <v>0.6</v>
      </c>
      <c r="H38" s="37">
        <v>0.09</v>
      </c>
      <c r="I38" s="37">
        <v>0.11</v>
      </c>
      <c r="J38" s="38">
        <v>0.05</v>
      </c>
      <c r="K38" s="22"/>
      <c r="L38" s="22"/>
      <c r="M38" s="22"/>
      <c r="N38" s="22"/>
      <c r="O38" s="22"/>
      <c r="P38" s="22"/>
    </row>
    <row r="39" spans="1:16" ht="39" customHeight="1" x14ac:dyDescent="0.15">
      <c r="A39" s="22"/>
      <c r="B39" s="35"/>
      <c r="C39" s="1145" t="s">
        <v>539</v>
      </c>
      <c r="D39" s="1146"/>
      <c r="E39" s="1147"/>
      <c r="F39" s="36">
        <v>0.06</v>
      </c>
      <c r="G39" s="37">
        <v>0.09</v>
      </c>
      <c r="H39" s="37">
        <v>0.08</v>
      </c>
      <c r="I39" s="37">
        <v>0.04</v>
      </c>
      <c r="J39" s="38">
        <v>0.01</v>
      </c>
      <c r="K39" s="22"/>
      <c r="L39" s="22"/>
      <c r="M39" s="22"/>
      <c r="N39" s="22"/>
      <c r="O39" s="22"/>
      <c r="P39" s="22"/>
    </row>
    <row r="40" spans="1:16" ht="39" customHeight="1" x14ac:dyDescent="0.15">
      <c r="A40" s="22"/>
      <c r="B40" s="35"/>
      <c r="C40" s="1145" t="s">
        <v>540</v>
      </c>
      <c r="D40" s="1146"/>
      <c r="E40" s="1147"/>
      <c r="F40" s="36">
        <v>0.05</v>
      </c>
      <c r="G40" s="37">
        <v>0.04</v>
      </c>
      <c r="H40" s="37">
        <v>0.03</v>
      </c>
      <c r="I40" s="37">
        <v>0.01</v>
      </c>
      <c r="J40" s="38">
        <v>0.01</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6NyuiEcS8FHneqxbhQlrd8oMvPFrpTn/aULz7m4BU1DQOs+c8qwjh0mVK5SXDweaGZhNu2PFgFewNSNvVysTQ==" saltValue="yXtmgR+EMgHajNxDymVB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66</v>
      </c>
      <c r="L45" s="60">
        <v>42</v>
      </c>
      <c r="M45" s="60">
        <v>39</v>
      </c>
      <c r="N45" s="60">
        <v>39</v>
      </c>
      <c r="O45" s="61">
        <v>41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244</v>
      </c>
      <c r="L48" s="64">
        <v>259</v>
      </c>
      <c r="M48" s="64">
        <v>228</v>
      </c>
      <c r="N48" s="64">
        <v>208</v>
      </c>
      <c r="O48" s="65">
        <v>191</v>
      </c>
      <c r="P48" s="48"/>
      <c r="Q48" s="48"/>
      <c r="R48" s="48"/>
      <c r="S48" s="48"/>
      <c r="T48" s="48"/>
      <c r="U48" s="48"/>
    </row>
    <row r="49" spans="1:21" ht="30.75" customHeight="1" x14ac:dyDescent="0.15">
      <c r="A49" s="48"/>
      <c r="B49" s="1155"/>
      <c r="C49" s="1156"/>
      <c r="D49" s="62"/>
      <c r="E49" s="1161" t="s">
        <v>14</v>
      </c>
      <c r="F49" s="1161"/>
      <c r="G49" s="1161"/>
      <c r="H49" s="1161"/>
      <c r="I49" s="1161"/>
      <c r="J49" s="1162"/>
      <c r="K49" s="63">
        <v>2</v>
      </c>
      <c r="L49" s="64">
        <v>4</v>
      </c>
      <c r="M49" s="64">
        <v>5</v>
      </c>
      <c r="N49" s="64">
        <v>5</v>
      </c>
      <c r="O49" s="65">
        <v>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269</v>
      </c>
      <c r="L52" s="64">
        <v>246</v>
      </c>
      <c r="M52" s="64">
        <v>231</v>
      </c>
      <c r="N52" s="64">
        <v>213</v>
      </c>
      <c r="O52" s="65">
        <v>193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43</v>
      </c>
      <c r="L53" s="69">
        <v>59</v>
      </c>
      <c r="M53" s="69">
        <v>41</v>
      </c>
      <c r="N53" s="69">
        <v>39</v>
      </c>
      <c r="O53" s="70">
        <v>44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oYqwY+rhIiwOaiRjlaJn8m0A9xNLrz+lyQXKyJ/NZ5necP8TEVZ6uRO0fUd3NsjvhP6HpUpCqs/k/j9dHP2QQ==" saltValue="kXyIkld9/99Yl+AkmD66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226</v>
      </c>
      <c r="J41" s="356">
        <v>197</v>
      </c>
      <c r="K41" s="356">
        <v>225</v>
      </c>
      <c r="L41" s="356">
        <v>217</v>
      </c>
      <c r="M41" s="357">
        <v>439</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1330</v>
      </c>
      <c r="J43" s="359">
        <v>1181</v>
      </c>
      <c r="K43" s="359">
        <v>1003</v>
      </c>
      <c r="L43" s="359">
        <v>868</v>
      </c>
      <c r="M43" s="360">
        <v>727</v>
      </c>
    </row>
    <row r="44" spans="2:13" ht="27.75" customHeight="1" x14ac:dyDescent="0.15">
      <c r="B44" s="1186"/>
      <c r="C44" s="1187"/>
      <c r="D44" s="106"/>
      <c r="E44" s="1192" t="s">
        <v>34</v>
      </c>
      <c r="F44" s="1192"/>
      <c r="G44" s="1192"/>
      <c r="H44" s="1193"/>
      <c r="I44" s="358">
        <v>13</v>
      </c>
      <c r="J44" s="359">
        <v>9</v>
      </c>
      <c r="K44" s="359">
        <v>25</v>
      </c>
      <c r="L44" s="359">
        <v>66</v>
      </c>
      <c r="M44" s="360">
        <v>69</v>
      </c>
    </row>
    <row r="45" spans="2:13" ht="27.75" customHeight="1" x14ac:dyDescent="0.15">
      <c r="B45" s="1186"/>
      <c r="C45" s="1187"/>
      <c r="D45" s="106"/>
      <c r="E45" s="1192" t="s">
        <v>35</v>
      </c>
      <c r="F45" s="1192"/>
      <c r="G45" s="1192"/>
      <c r="H45" s="1193"/>
      <c r="I45" s="358">
        <v>174</v>
      </c>
      <c r="J45" s="359">
        <v>172</v>
      </c>
      <c r="K45" s="359">
        <v>170</v>
      </c>
      <c r="L45" s="359">
        <v>155</v>
      </c>
      <c r="M45" s="360">
        <v>98</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5396</v>
      </c>
      <c r="J50" s="359">
        <v>5082</v>
      </c>
      <c r="K50" s="359">
        <v>5236</v>
      </c>
      <c r="L50" s="359">
        <v>5627</v>
      </c>
      <c r="M50" s="360">
        <v>6188</v>
      </c>
    </row>
    <row r="51" spans="2:13" ht="27.75" customHeight="1" x14ac:dyDescent="0.15">
      <c r="B51" s="1186"/>
      <c r="C51" s="1187"/>
      <c r="D51" s="106"/>
      <c r="E51" s="1192" t="s">
        <v>42</v>
      </c>
      <c r="F51" s="1192"/>
      <c r="G51" s="1192"/>
      <c r="H51" s="1193"/>
      <c r="I51" s="358" t="s">
        <v>488</v>
      </c>
      <c r="J51" s="359" t="s">
        <v>488</v>
      </c>
      <c r="K51" s="359" t="s">
        <v>488</v>
      </c>
      <c r="L51" s="359" t="s">
        <v>488</v>
      </c>
      <c r="M51" s="360" t="s">
        <v>488</v>
      </c>
    </row>
    <row r="52" spans="2:13" ht="27.75" customHeight="1" x14ac:dyDescent="0.15">
      <c r="B52" s="1188"/>
      <c r="C52" s="1189"/>
      <c r="D52" s="106"/>
      <c r="E52" s="1192" t="s">
        <v>43</v>
      </c>
      <c r="F52" s="1192"/>
      <c r="G52" s="1192"/>
      <c r="H52" s="1193"/>
      <c r="I52" s="358">
        <v>1537</v>
      </c>
      <c r="J52" s="359">
        <v>1336</v>
      </c>
      <c r="K52" s="359">
        <v>1288</v>
      </c>
      <c r="L52" s="359">
        <v>1169</v>
      </c>
      <c r="M52" s="360">
        <v>1033</v>
      </c>
    </row>
    <row r="53" spans="2:13" ht="27.75" customHeight="1" thickBot="1" x14ac:dyDescent="0.2">
      <c r="B53" s="1199" t="s">
        <v>19</v>
      </c>
      <c r="C53" s="1200"/>
      <c r="D53" s="110"/>
      <c r="E53" s="1201" t="s">
        <v>44</v>
      </c>
      <c r="F53" s="1201"/>
      <c r="G53" s="1201"/>
      <c r="H53" s="1202"/>
      <c r="I53" s="361">
        <v>-5191</v>
      </c>
      <c r="J53" s="362">
        <v>-4859</v>
      </c>
      <c r="K53" s="362">
        <v>-5101</v>
      </c>
      <c r="L53" s="362">
        <v>-5489</v>
      </c>
      <c r="M53" s="363">
        <v>-5889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YJE74DIrCQTgpX4qaINpquOMMOjEgdiAIt5MHvlp/iaoTYvnL2W3HalXvrLjfdME3IYpYnU4dBGEJMQed8prA==" saltValue="CWleNkdGNcIlym1kcdfv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4406</v>
      </c>
      <c r="G55" s="122">
        <v>4618</v>
      </c>
      <c r="H55" s="123">
        <v>5008</v>
      </c>
    </row>
    <row r="56" spans="2:8" ht="52.5" customHeight="1" x14ac:dyDescent="0.15">
      <c r="B56" s="124"/>
      <c r="C56" s="1213" t="s">
        <v>47</v>
      </c>
      <c r="D56" s="1213"/>
      <c r="E56" s="1214"/>
      <c r="F56" s="125">
        <v>78</v>
      </c>
      <c r="G56" s="125">
        <v>78</v>
      </c>
      <c r="H56" s="126">
        <v>78</v>
      </c>
    </row>
    <row r="57" spans="2:8" ht="53.25" customHeight="1" x14ac:dyDescent="0.15">
      <c r="B57" s="124"/>
      <c r="C57" s="1215" t="s">
        <v>48</v>
      </c>
      <c r="D57" s="1215"/>
      <c r="E57" s="1216"/>
      <c r="F57" s="127">
        <v>678</v>
      </c>
      <c r="G57" s="127">
        <v>808</v>
      </c>
      <c r="H57" s="128">
        <v>996</v>
      </c>
    </row>
    <row r="58" spans="2:8" ht="45.75" customHeight="1" x14ac:dyDescent="0.15">
      <c r="B58" s="129"/>
      <c r="C58" s="1203" t="s">
        <v>563</v>
      </c>
      <c r="D58" s="1204"/>
      <c r="E58" s="1205"/>
      <c r="F58" s="130">
        <v>200</v>
      </c>
      <c r="G58" s="130">
        <v>350</v>
      </c>
      <c r="H58" s="131">
        <v>500</v>
      </c>
    </row>
    <row r="59" spans="2:8" ht="45.75" customHeight="1" x14ac:dyDescent="0.15">
      <c r="B59" s="129"/>
      <c r="C59" s="1203" t="s">
        <v>562</v>
      </c>
      <c r="D59" s="1204"/>
      <c r="E59" s="1205"/>
      <c r="F59" s="130">
        <v>238</v>
      </c>
      <c r="G59" s="130">
        <v>223</v>
      </c>
      <c r="H59" s="131">
        <v>261</v>
      </c>
    </row>
    <row r="60" spans="2:8" ht="45.75" customHeight="1" x14ac:dyDescent="0.15">
      <c r="B60" s="129"/>
      <c r="C60" s="1203" t="s">
        <v>564</v>
      </c>
      <c r="D60" s="1204"/>
      <c r="E60" s="1205"/>
      <c r="F60" s="130">
        <v>167</v>
      </c>
      <c r="G60" s="130">
        <v>167</v>
      </c>
      <c r="H60" s="131">
        <v>167</v>
      </c>
    </row>
    <row r="61" spans="2:8" ht="45.75" customHeight="1" x14ac:dyDescent="0.15">
      <c r="B61" s="129"/>
      <c r="C61" s="1203" t="s">
        <v>565</v>
      </c>
      <c r="D61" s="1204"/>
      <c r="E61" s="1205"/>
      <c r="F61" s="130">
        <v>60</v>
      </c>
      <c r="G61" s="130">
        <v>60</v>
      </c>
      <c r="H61" s="131">
        <v>60</v>
      </c>
    </row>
    <row r="62" spans="2:8" ht="45.75" customHeight="1" thickBot="1" x14ac:dyDescent="0.2">
      <c r="B62" s="132"/>
      <c r="C62" s="1206" t="s">
        <v>566</v>
      </c>
      <c r="D62" s="1207"/>
      <c r="E62" s="1208"/>
      <c r="F62" s="133">
        <v>8</v>
      </c>
      <c r="G62" s="133">
        <v>8</v>
      </c>
      <c r="H62" s="134">
        <v>8</v>
      </c>
    </row>
    <row r="63" spans="2:8" ht="52.5" customHeight="1" thickBot="1" x14ac:dyDescent="0.2">
      <c r="B63" s="135"/>
      <c r="C63" s="1209" t="s">
        <v>49</v>
      </c>
      <c r="D63" s="1209"/>
      <c r="E63" s="1210"/>
      <c r="F63" s="136">
        <v>5162</v>
      </c>
      <c r="G63" s="136">
        <v>5505</v>
      </c>
      <c r="H63" s="137">
        <v>6082</v>
      </c>
    </row>
    <row r="64" spans="2:8" x14ac:dyDescent="0.15"/>
  </sheetData>
  <sheetProtection algorithmName="SHA-512" hashValue="o4USMwSA/juamGqrj/QmlECoti3hroGjq7WRsN3kfX2kEk7owCnDp002Qq8dPu2UGkZfaAxefajviR/6xjyXmw==" saltValue="WZX/L0Vx+8b81k2tmKhR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70621</v>
      </c>
      <c r="E3" s="156"/>
      <c r="F3" s="157">
        <v>145139</v>
      </c>
      <c r="G3" s="158"/>
      <c r="H3" s="159"/>
    </row>
    <row r="4" spans="1:8" x14ac:dyDescent="0.15">
      <c r="A4" s="160"/>
      <c r="B4" s="161"/>
      <c r="C4" s="162"/>
      <c r="D4" s="163">
        <v>62406</v>
      </c>
      <c r="E4" s="164"/>
      <c r="F4" s="165">
        <v>83762</v>
      </c>
      <c r="G4" s="166"/>
      <c r="H4" s="167"/>
    </row>
    <row r="5" spans="1:8" x14ac:dyDescent="0.15">
      <c r="A5" s="148" t="s">
        <v>521</v>
      </c>
      <c r="B5" s="153"/>
      <c r="C5" s="154"/>
      <c r="D5" s="155">
        <v>59896</v>
      </c>
      <c r="E5" s="156"/>
      <c r="F5" s="157">
        <v>125391</v>
      </c>
      <c r="G5" s="158"/>
      <c r="H5" s="159"/>
    </row>
    <row r="6" spans="1:8" x14ac:dyDescent="0.15">
      <c r="A6" s="160"/>
      <c r="B6" s="161"/>
      <c r="C6" s="162"/>
      <c r="D6" s="163">
        <v>54623</v>
      </c>
      <c r="E6" s="164"/>
      <c r="F6" s="165">
        <v>68516</v>
      </c>
      <c r="G6" s="166"/>
      <c r="H6" s="167"/>
    </row>
    <row r="7" spans="1:8" x14ac:dyDescent="0.15">
      <c r="A7" s="148" t="s">
        <v>522</v>
      </c>
      <c r="B7" s="153"/>
      <c r="C7" s="154"/>
      <c r="D7" s="155">
        <v>96066</v>
      </c>
      <c r="E7" s="156"/>
      <c r="F7" s="157">
        <v>138402</v>
      </c>
      <c r="G7" s="158"/>
      <c r="H7" s="159"/>
    </row>
    <row r="8" spans="1:8" x14ac:dyDescent="0.15">
      <c r="A8" s="160"/>
      <c r="B8" s="161"/>
      <c r="C8" s="162"/>
      <c r="D8" s="163">
        <v>73981</v>
      </c>
      <c r="E8" s="164"/>
      <c r="F8" s="165">
        <v>70652</v>
      </c>
      <c r="G8" s="166"/>
      <c r="H8" s="167"/>
    </row>
    <row r="9" spans="1:8" x14ac:dyDescent="0.15">
      <c r="A9" s="148" t="s">
        <v>523</v>
      </c>
      <c r="B9" s="153"/>
      <c r="C9" s="154"/>
      <c r="D9" s="155">
        <v>89211</v>
      </c>
      <c r="E9" s="156"/>
      <c r="F9" s="157">
        <v>146367</v>
      </c>
      <c r="G9" s="158"/>
      <c r="H9" s="159"/>
    </row>
    <row r="10" spans="1:8" x14ac:dyDescent="0.15">
      <c r="A10" s="160"/>
      <c r="B10" s="161"/>
      <c r="C10" s="162"/>
      <c r="D10" s="163">
        <v>78188</v>
      </c>
      <c r="E10" s="164"/>
      <c r="F10" s="165">
        <v>79441</v>
      </c>
      <c r="G10" s="166"/>
      <c r="H10" s="167"/>
    </row>
    <row r="11" spans="1:8" x14ac:dyDescent="0.15">
      <c r="A11" s="148" t="s">
        <v>524</v>
      </c>
      <c r="B11" s="153"/>
      <c r="C11" s="154"/>
      <c r="D11" s="155">
        <v>137797</v>
      </c>
      <c r="E11" s="156"/>
      <c r="F11" s="157">
        <v>165181</v>
      </c>
      <c r="G11" s="158"/>
      <c r="H11" s="159"/>
    </row>
    <row r="12" spans="1:8" x14ac:dyDescent="0.15">
      <c r="A12" s="160"/>
      <c r="B12" s="161"/>
      <c r="C12" s="168"/>
      <c r="D12" s="163">
        <v>72493</v>
      </c>
      <c r="E12" s="164"/>
      <c r="F12" s="165">
        <v>82246</v>
      </c>
      <c r="G12" s="166"/>
      <c r="H12" s="167"/>
    </row>
    <row r="13" spans="1:8" x14ac:dyDescent="0.15">
      <c r="A13" s="148"/>
      <c r="B13" s="153"/>
      <c r="C13" s="169"/>
      <c r="D13" s="170">
        <v>90718</v>
      </c>
      <c r="E13" s="171"/>
      <c r="F13" s="172">
        <v>144096</v>
      </c>
      <c r="G13" s="173"/>
      <c r="H13" s="159"/>
    </row>
    <row r="14" spans="1:8" x14ac:dyDescent="0.15">
      <c r="A14" s="160"/>
      <c r="B14" s="161"/>
      <c r="C14" s="162"/>
      <c r="D14" s="163">
        <v>68338</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8.9600000000000009</v>
      </c>
      <c r="C19" s="174">
        <f>ROUND(VALUE(SUBSTITUTE(実質収支比率等に係る経年分析!G$48,"▲","-")),2)</f>
        <v>11.1</v>
      </c>
      <c r="D19" s="174">
        <f>ROUND(VALUE(SUBSTITUTE(実質収支比率等に係る経年分析!H$48,"▲","-")),2)</f>
        <v>15.04</v>
      </c>
      <c r="E19" s="174">
        <f>ROUND(VALUE(SUBSTITUTE(実質収支比率等に係る経年分析!I$48,"▲","-")),2)</f>
        <v>19.57</v>
      </c>
      <c r="F19" s="174">
        <f>ROUND(VALUE(SUBSTITUTE(実質収支比率等に係る経年分析!J$48,"▲","-")),2)</f>
        <v>11.75</v>
      </c>
    </row>
    <row r="20" spans="1:11" x14ac:dyDescent="0.15">
      <c r="A20" s="174" t="s">
        <v>53</v>
      </c>
      <c r="B20" s="174">
        <f>ROUND(VALUE(SUBSTITUTE(実質収支比率等に係る経年分析!F$47,"▲","-")),2)</f>
        <v>128.57</v>
      </c>
      <c r="C20" s="174">
        <f>ROUND(VALUE(SUBSTITUTE(実質収支比率等に係る経年分析!G$47,"▲","-")),2)</f>
        <v>165.82</v>
      </c>
      <c r="D20" s="174">
        <f>ROUND(VALUE(SUBSTITUTE(実質収支比率等に係る経年分析!H$47,"▲","-")),2)</f>
        <v>161.01</v>
      </c>
      <c r="E20" s="174">
        <f>ROUND(VALUE(SUBSTITUTE(実質収支比率等に係る経年分析!I$47,"▲","-")),2)</f>
        <v>170.1</v>
      </c>
      <c r="F20" s="174">
        <f>ROUND(VALUE(SUBSTITUTE(実質収支比率等に係る経年分析!J$47,"▲","-")),2)</f>
        <v>137.4</v>
      </c>
    </row>
    <row r="21" spans="1:11" x14ac:dyDescent="0.15">
      <c r="A21" s="174" t="s">
        <v>54</v>
      </c>
      <c r="B21" s="174">
        <f>IF(ISNUMBER(VALUE(SUBSTITUTE(実質収支比率等に係る経年分析!F$49,"▲","-"))),ROUND(VALUE(SUBSTITUTE(実質収支比率等に係る経年分析!F$49,"▲","-")),2),NA())</f>
        <v>0.59</v>
      </c>
      <c r="C21" s="174">
        <f>IF(ISNUMBER(VALUE(SUBSTITUTE(実質収支比率等に係る経年分析!G$49,"▲","-"))),ROUND(VALUE(SUBSTITUTE(実質収支比率等に係る経年分析!G$49,"▲","-")),2),NA())</f>
        <v>-24.98</v>
      </c>
      <c r="D21" s="174">
        <f>IF(ISNUMBER(VALUE(SUBSTITUTE(実質収支比率等に係る経年分析!H$49,"▲","-"))),ROUND(VALUE(SUBSTITUTE(実質収支比率等に係る経年分析!H$49,"▲","-")),2),NA())</f>
        <v>-2.33</v>
      </c>
      <c r="E21" s="174">
        <f>IF(ISNUMBER(VALUE(SUBSTITUTE(実質収支比率等に係る経年分析!I$49,"▲","-"))),ROUND(VALUE(SUBSTITUTE(実質収支比率等に係る経年分析!I$49,"▲","-")),2),NA())</f>
        <v>4.5</v>
      </c>
      <c r="F21" s="174">
        <f>IF(ISNUMBER(VALUE(SUBSTITUTE(実質収支比率等に係る経年分析!J$49,"▲","-"))),ROUND(VALUE(SUBSTITUTE(実質収支比率等に係る経年分析!J$49,"▲","-")),2),NA())</f>
        <v>1.54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介護予防支援事業特別会計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観光施設特別会計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15">
      <c r="A34" s="175" t="str">
        <f>IF(連結実質赤字比率に係る赤字・黒字の構成分析!C$36="",NA(),連結実質赤字比率に係る赤字・黒字の構成分析!C$36)</f>
        <v>下水道特別会計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0.85</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8.9600000000000009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269</v>
      </c>
      <c r="E42" s="176"/>
      <c r="F42" s="176"/>
      <c r="G42" s="176">
        <f>'実質公債費比率（分子）の構造'!L$52</f>
        <v>246</v>
      </c>
      <c r="H42" s="176"/>
      <c r="I42" s="176"/>
      <c r="J42" s="176">
        <f>'実質公債費比率（分子）の構造'!M$52</f>
        <v>231</v>
      </c>
      <c r="K42" s="176"/>
      <c r="L42" s="176"/>
      <c r="M42" s="176">
        <f>'実質公債費比率（分子）の構造'!N$52</f>
        <v>213</v>
      </c>
      <c r="N42" s="176"/>
      <c r="O42" s="176"/>
      <c r="P42" s="176">
        <f>'実質公債費比率（分子）の構造'!O$52</f>
        <v>193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v>
      </c>
      <c r="C45" s="176"/>
      <c r="D45" s="176"/>
      <c r="E45" s="176">
        <f>'実質公債費比率（分子）の構造'!L$49</f>
        <v>4</v>
      </c>
      <c r="F45" s="176"/>
      <c r="G45" s="176"/>
      <c r="H45" s="176">
        <f>'実質公債費比率（分子）の構造'!M$49</f>
        <v>5</v>
      </c>
      <c r="I45" s="176"/>
      <c r="J45" s="176"/>
      <c r="K45" s="176">
        <f>'実質公債費比率（分子）の構造'!N$49</f>
        <v>5</v>
      </c>
      <c r="L45" s="176"/>
      <c r="M45" s="176"/>
      <c r="N45" s="176">
        <f>'実質公債費比率（分子）の構造'!O$49</f>
        <v>5</v>
      </c>
      <c r="O45" s="176"/>
      <c r="P45" s="176"/>
    </row>
    <row r="46" spans="1:16" x14ac:dyDescent="0.15">
      <c r="A46" s="176" t="s">
        <v>64</v>
      </c>
      <c r="B46" s="176">
        <f>'実質公債費比率（分子）の構造'!K$48</f>
        <v>244</v>
      </c>
      <c r="C46" s="176"/>
      <c r="D46" s="176"/>
      <c r="E46" s="176">
        <f>'実質公債費比率（分子）の構造'!L$48</f>
        <v>259</v>
      </c>
      <c r="F46" s="176"/>
      <c r="G46" s="176"/>
      <c r="H46" s="176">
        <f>'実質公債費比率（分子）の構造'!M$48</f>
        <v>228</v>
      </c>
      <c r="I46" s="176"/>
      <c r="J46" s="176"/>
      <c r="K46" s="176">
        <f>'実質公債費比率（分子）の構造'!N$48</f>
        <v>208</v>
      </c>
      <c r="L46" s="176"/>
      <c r="M46" s="176"/>
      <c r="N46" s="176">
        <f>'実質公債費比率（分子）の構造'!O$48</f>
        <v>191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66</v>
      </c>
      <c r="C49" s="176"/>
      <c r="D49" s="176"/>
      <c r="E49" s="176">
        <f>'実質公債費比率（分子）の構造'!L$45</f>
        <v>42</v>
      </c>
      <c r="F49" s="176"/>
      <c r="G49" s="176"/>
      <c r="H49" s="176">
        <f>'実質公債費比率（分子）の構造'!M$45</f>
        <v>39</v>
      </c>
      <c r="I49" s="176"/>
      <c r="J49" s="176"/>
      <c r="K49" s="176">
        <f>'実質公債費比率（分子）の構造'!N$45</f>
        <v>39</v>
      </c>
      <c r="L49" s="176"/>
      <c r="M49" s="176"/>
      <c r="N49" s="176">
        <f>'実質公債費比率（分子）の構造'!O$45</f>
        <v>41</v>
      </c>
      <c r="O49" s="176"/>
      <c r="P49" s="176"/>
    </row>
    <row r="50" spans="1:16" x14ac:dyDescent="0.15">
      <c r="A50" s="176" t="s">
        <v>67</v>
      </c>
      <c r="B50" s="176" t="e">
        <f>NA()</f>
        <v>#N/A</v>
      </c>
      <c r="C50" s="176">
        <f>IF(ISNUMBER('実質公債費比率（分子）の構造'!K$53),'実質公債費比率（分子）の構造'!K$53,NA())</f>
        <v>43</v>
      </c>
      <c r="D50" s="176" t="e">
        <f>NA()</f>
        <v>#N/A</v>
      </c>
      <c r="E50" s="176" t="e">
        <f>NA()</f>
        <v>#N/A</v>
      </c>
      <c r="F50" s="176">
        <f>IF(ISNUMBER('実質公債費比率（分子）の構造'!L$53),'実質公債費比率（分子）の構造'!L$53,NA())</f>
        <v>59</v>
      </c>
      <c r="G50" s="176" t="e">
        <f>NA()</f>
        <v>#N/A</v>
      </c>
      <c r="H50" s="176" t="e">
        <f>NA()</f>
        <v>#N/A</v>
      </c>
      <c r="I50" s="176">
        <f>IF(ISNUMBER('実質公債費比率（分子）の構造'!M$53),'実質公債費比率（分子）の構造'!M$53,NA())</f>
        <v>41</v>
      </c>
      <c r="J50" s="176" t="e">
        <f>NA()</f>
        <v>#N/A</v>
      </c>
      <c r="K50" s="176" t="e">
        <f>NA()</f>
        <v>#N/A</v>
      </c>
      <c r="L50" s="176">
        <f>IF(ISNUMBER('実質公債費比率（分子）の構造'!N$53),'実質公債費比率（分子）の構造'!N$53,NA())</f>
        <v>39</v>
      </c>
      <c r="M50" s="176" t="e">
        <f>NA()</f>
        <v>#N/A</v>
      </c>
      <c r="N50" s="176" t="e">
        <f>NA()</f>
        <v>#N/A</v>
      </c>
      <c r="O50" s="176">
        <f>IF(ISNUMBER('実質公債費比率（分子）の構造'!O$53),'実質公債費比率（分子）の構造'!O$53,NA())</f>
        <v>44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1537</v>
      </c>
      <c r="E56" s="175"/>
      <c r="F56" s="175"/>
      <c r="G56" s="175">
        <f>'将来負担比率（分子）の構造'!J$52</f>
        <v>1336</v>
      </c>
      <c r="H56" s="175"/>
      <c r="I56" s="175"/>
      <c r="J56" s="175">
        <f>'将来負担比率（分子）の構造'!K$52</f>
        <v>1288</v>
      </c>
      <c r="K56" s="175"/>
      <c r="L56" s="175"/>
      <c r="M56" s="175">
        <f>'将来負担比率（分子）の構造'!L$52</f>
        <v>1169</v>
      </c>
      <c r="N56" s="175"/>
      <c r="O56" s="175"/>
      <c r="P56" s="175">
        <f>'将来負担比率（分子）の構造'!M$52</f>
        <v>1033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5396</v>
      </c>
      <c r="E58" s="175"/>
      <c r="F58" s="175"/>
      <c r="G58" s="175">
        <f>'将来負担比率（分子）の構造'!J$50</f>
        <v>5082</v>
      </c>
      <c r="H58" s="175"/>
      <c r="I58" s="175"/>
      <c r="J58" s="175">
        <f>'将来負担比率（分子）の構造'!K$50</f>
        <v>5236</v>
      </c>
      <c r="K58" s="175"/>
      <c r="L58" s="175"/>
      <c r="M58" s="175">
        <f>'将来負担比率（分子）の構造'!L$50</f>
        <v>5627</v>
      </c>
      <c r="N58" s="175"/>
      <c r="O58" s="175"/>
      <c r="P58" s="175">
        <f>'将来負担比率（分子）の構造'!M$50</f>
        <v>6188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174</v>
      </c>
      <c r="C62" s="175"/>
      <c r="D62" s="175"/>
      <c r="E62" s="175">
        <f>'将来負担比率（分子）の構造'!J$45</f>
        <v>172</v>
      </c>
      <c r="F62" s="175"/>
      <c r="G62" s="175"/>
      <c r="H62" s="175">
        <f>'将来負担比率（分子）の構造'!K$45</f>
        <v>170</v>
      </c>
      <c r="I62" s="175"/>
      <c r="J62" s="175"/>
      <c r="K62" s="175">
        <f>'将来負担比率（分子）の構造'!L$45</f>
        <v>155</v>
      </c>
      <c r="L62" s="175"/>
      <c r="M62" s="175"/>
      <c r="N62" s="175">
        <f>'将来負担比率（分子）の構造'!M$45</f>
        <v>98</v>
      </c>
      <c r="O62" s="175"/>
      <c r="P62" s="175"/>
    </row>
    <row r="63" spans="1:16" x14ac:dyDescent="0.15">
      <c r="A63" s="175" t="s">
        <v>34</v>
      </c>
      <c r="B63" s="175">
        <f>'将来負担比率（分子）の構造'!I$44</f>
        <v>13</v>
      </c>
      <c r="C63" s="175"/>
      <c r="D63" s="175"/>
      <c r="E63" s="175">
        <f>'将来負担比率（分子）の構造'!J$44</f>
        <v>9</v>
      </c>
      <c r="F63" s="175"/>
      <c r="G63" s="175"/>
      <c r="H63" s="175">
        <f>'将来負担比率（分子）の構造'!K$44</f>
        <v>25</v>
      </c>
      <c r="I63" s="175"/>
      <c r="J63" s="175"/>
      <c r="K63" s="175">
        <f>'将来負担比率（分子）の構造'!L$44</f>
        <v>66</v>
      </c>
      <c r="L63" s="175"/>
      <c r="M63" s="175"/>
      <c r="N63" s="175">
        <f>'将来負担比率（分子）の構造'!M$44</f>
        <v>69</v>
      </c>
      <c r="O63" s="175"/>
      <c r="P63" s="175"/>
    </row>
    <row r="64" spans="1:16" x14ac:dyDescent="0.15">
      <c r="A64" s="175" t="s">
        <v>33</v>
      </c>
      <c r="B64" s="175">
        <f>'将来負担比率（分子）の構造'!I$43</f>
        <v>1330</v>
      </c>
      <c r="C64" s="175"/>
      <c r="D64" s="175"/>
      <c r="E64" s="175">
        <f>'将来負担比率（分子）の構造'!J$43</f>
        <v>1181</v>
      </c>
      <c r="F64" s="175"/>
      <c r="G64" s="175"/>
      <c r="H64" s="175">
        <f>'将来負担比率（分子）の構造'!K$43</f>
        <v>1003</v>
      </c>
      <c r="I64" s="175"/>
      <c r="J64" s="175"/>
      <c r="K64" s="175">
        <f>'将来負担比率（分子）の構造'!L$43</f>
        <v>868</v>
      </c>
      <c r="L64" s="175"/>
      <c r="M64" s="175"/>
      <c r="N64" s="175">
        <f>'将来負担比率（分子）の構造'!M$43</f>
        <v>727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226</v>
      </c>
      <c r="C66" s="175"/>
      <c r="D66" s="175"/>
      <c r="E66" s="175">
        <f>'将来負担比率（分子）の構造'!J$41</f>
        <v>197</v>
      </c>
      <c r="F66" s="175"/>
      <c r="G66" s="175"/>
      <c r="H66" s="175">
        <f>'将来負担比率（分子）の構造'!K$41</f>
        <v>225</v>
      </c>
      <c r="I66" s="175"/>
      <c r="J66" s="175"/>
      <c r="K66" s="175">
        <f>'将来負担比率（分子）の構造'!L$41</f>
        <v>217</v>
      </c>
      <c r="L66" s="175"/>
      <c r="M66" s="175"/>
      <c r="N66" s="175">
        <f>'将来負担比率（分子）の構造'!M$41</f>
        <v>439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4406</v>
      </c>
      <c r="C72" s="179">
        <f>基金残高に係る経年分析!G55</f>
        <v>4618</v>
      </c>
      <c r="D72" s="179">
        <f>基金残高に係る経年分析!H55</f>
        <v>5008</v>
      </c>
    </row>
    <row r="73" spans="1:16" x14ac:dyDescent="0.15">
      <c r="A73" s="178" t="s">
        <v>74</v>
      </c>
      <c r="B73" s="179">
        <f>基金残高に係る経年分析!F56</f>
        <v>78</v>
      </c>
      <c r="C73" s="179">
        <f>基金残高に係る経年分析!G56</f>
        <v>78</v>
      </c>
      <c r="D73" s="179">
        <f>基金残高に係る経年分析!H56</f>
        <v>78</v>
      </c>
    </row>
    <row r="74" spans="1:16" x14ac:dyDescent="0.15">
      <c r="A74" s="178" t="s">
        <v>75</v>
      </c>
      <c r="B74" s="179">
        <f>基金残高に係る経年分析!F57</f>
        <v>678</v>
      </c>
      <c r="C74" s="179">
        <f>基金残高に係る経年分析!G57</f>
        <v>808</v>
      </c>
      <c r="D74" s="179">
        <f>基金残高に係る経年分析!H57</f>
        <v>996</v>
      </c>
    </row>
  </sheetData>
  <sheetProtection algorithmName="SHA-512" hashValue="THKFC2tvnxbk+PkfjUnimg6Uwl1hUuppxkS7/ASbxcV+CQb5O/S/omxt8g1mXk8xeezqV/+40WzDaWw/XOeKeA==" saltValue="TtVIbCblrJzU8XIEId0oC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天野　雅士</cp:lastModifiedBy>
  <cp:lastPrinted>2025-03-20T02:20:34Z</cp:lastPrinted>
  <dcterms:created xsi:type="dcterms:W3CDTF">2025-02-19T02:24:49Z</dcterms:created>
  <dcterms:modified xsi:type="dcterms:W3CDTF">2025-03-21T05:28:15Z</dcterms:modified>
  <cp:category/>
</cp:coreProperties>
</file>