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yi01fa01\INT無害化受渡し\総務課\"/>
    </mc:Choice>
  </mc:AlternateContent>
  <xr:revisionPtr revIDLastSave="0" documentId="8_{38990834-0D2F-46B1-BDAD-09D2347DD11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l="1"/>
  <c r="BE35" i="10" l="1"/>
  <c r="BE36"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<sst xmlns="http://schemas.openxmlformats.org/spreadsheetml/2006/main" count="1183" uniqueCount="578">
  <si>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</si>
  <si>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</si>
  <si>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</si>
  <si>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</si>
  <si>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</si>
  <si>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</si>
  <si>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</si>
  <si>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</si>
  <si>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</si>
  <si>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</si>
  <si>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</si>
  <si>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</si>
  <si>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</si>
  <si>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</si>
  <si>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</si>
  <si>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</si>
  <si>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</si>
  <si>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</si>
  <si>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</si>
  <si>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</si>
  <si>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</si>
  <si>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</si>
  <si>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</si>
  <si>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</si>
  <si>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</si>
  <si>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</si>
  <si>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</si>
  <si>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</si>
  <si>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</si>
  <si>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</si>
  <si>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</si>
  <si>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</si>
  <si>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</si>
  <si>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</si>
  <si>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</si>
  <si>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</si>
  <si>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</si>
  <si>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</si>
  <si>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</si>
  <si>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</si>
  <si>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</si>
  <si>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</si>
  <si>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</si>
  <si>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</si>
  <si>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</si>
  <si>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</si>
  <si>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</si>
  <si>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</si>
  <si>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</si>
  <si>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</si>
  <si>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</si>
  <si>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</si>
  <si>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</si>
  <si>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</si>
  <si>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</si>
  <si>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</si>
  <si>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</si>
  <si>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</si>
  <si>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</si>
  <si>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</si>
  <si>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</si>
  <si>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</si>
  <si>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</si>
  <si>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</si>
  <si>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</si>
  <si>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</si>
  <si>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</si>
  <si>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</si>
  <si>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</si>
  <si>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</si>
  <si>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</si>
  <si>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</si>
  <si>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</si>
  <si>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</si>
  <si>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</si>
  <si>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</si>
  <si>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</si>
  <si>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</si>
  <si>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</si>
  <si>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</si>
  <si>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</si>
  <si>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</si>
  <si>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</si>
  <si>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</si>
  <si>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</si>
  <si>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</si>
  <si>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</si>
  <si>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</si>
  <si>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</si>
  <si>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</si>
  <si>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</si>
  <si>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</si>
  <si>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</si>
  <si>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</si>
  <si>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山中湖村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</si>
  <si>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</si>
  <si>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</si>
  <si>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</si>
  <si>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</si>
  <si>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</si>
  <si>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</si>
  <si>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</si>
  <si>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</si>
  <si>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</si>
  <si>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</si>
  <si>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</si>
  <si>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</si>
  <si>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</si>
  <si>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</si>
  <si>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</si>
  <si>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</si>
  <si>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</si>
  <si>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</si>
  <si>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</si>
  <si>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</si>
  <si>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</si>
  <si>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</si>
  <si>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</si>
  <si>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</si>
  <si>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</si>
  <si>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</si>
  <si>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</si>
  <si>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</si>
  <si>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</si>
  <si>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</si>
  <si>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</si>
  <si>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</si>
  <si>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</si>
  <si>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</si>
  <si>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</si>
  <si>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</si>
  <si>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</si>
  <si>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</si>
  <si>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</si>
  <si>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</si>
  <si>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</si>
  <si>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</si>
  <si>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</si>
  <si>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</si>
  <si>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</si>
  <si>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</si>
  <si>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</si>
  <si>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</si>
  <si>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</si>
  <si>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</si>
  <si>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</si>
  <si>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</si>
  <si>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</si>
  <si>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</si>
  <si>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</si>
  <si>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</si>
  <si>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</si>
  <si>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</si>
  <si>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</si>
  <si>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</si>
  <si>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</si>
  <si>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</si>
  <si>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</si>
  <si>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</si>
  <si>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</si>
  <si>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</si>
  <si>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</si>
  <si>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</si>
  <si>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</si>
  <si>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</si>
  <si>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</si>
  <si>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</si>
  <si>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</si>
  <si>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</si>
  <si>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</si>
  <si>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</si>
  <si>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</si>
  <si>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</si>
  <si>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</si>
  <si>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</si>
  <si>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</si>
  <si>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</si>
  <si>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</si>
  <si>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</si>
  <si>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</si>
  <si>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</si>
  <si>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</si>
  <si>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</si>
  <si>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</si>
  <si>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</si>
  <si>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</si>
  <si>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</si>
  <si>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</si>
  <si>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</si>
  <si>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</si>
  <si>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</si>
  <si>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</si>
  <si>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</si>
  <si>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</si>
  <si>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</si>
  <si>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</si>
  <si>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</si>
  <si>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</si>
  <si>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</si>
  <si>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</si>
  <si>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</si>
  <si>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</si>
  <si>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</si>
  <si>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</si>
  <si>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山梨県山中湖村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</si>
  <si>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</si>
  <si>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</si>
  <si>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</si>
  <si>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</si>
  <si>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</si>
  <si>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</si>
  <si>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</si>
  <si>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</si>
  <si>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</si>
  <si>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</si>
  <si>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</si>
  <si>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</si>
  <si>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</si>
  <si>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</si>
  <si>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</si>
  <si>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</si>
  <si>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</si>
  <si>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</si>
  <si>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</si>
  <si>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</si>
  <si>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</si>
  <si>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</si>
  <si>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</si>
  <si>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</si>
  <si>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</si>
  <si>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</si>
  <si>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</si>
  <si>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</si>
  <si>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</si>
  <si>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</si>
  <si>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</si>
  <si>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</si>
  <si>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</si>
  <si>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</si>
  <si>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</si>
  <si>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</si>
  <si>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</si>
  <si>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</si>
  <si>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</si>
  <si>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</si>
  <si>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</si>
  <si>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</si>
  <si>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</si>
  <si>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</si>
  <si>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</si>
  <si>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</si>
  <si>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</si>
  <si>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</si>
  <si>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</si>
  <si>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</si>
  <si>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</si>
  <si>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</si>
  <si>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</si>
  <si>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</si>
  <si>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</si>
  <si>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</si>
  <si>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</si>
  <si>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</si>
  <si>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</si>
  <si>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</si>
  <si>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</si>
  <si>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</si>
  <si>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</si>
  <si>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</si>
  <si>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</si>
  <si>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</si>
  <si>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</si>
  <si>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</si>
  <si>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</si>
  <si>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</si>
  <si>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</si>
  <si>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</si>
  <si>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</si>
  <si>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</si>
  <si>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</si>
  <si>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</si>
  <si>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</si>
  <si>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</si>
  <si>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</si>
  <si>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</si>
  <si>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</si>
  <si>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</si>
  <si>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</si>
  <si>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</si>
  <si>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</si>
  <si>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</si>
  <si>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</si>
  <si>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</si>
  <si>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</si>
  <si>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</si>
  <si>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</si>
  <si>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</si>
  <si>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</si>
  <si>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</si>
  <si>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</si>
  <si>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</si>
  <si>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</si>
  <si>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</si>
  <si>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</si>
  <si>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</si>
  <si>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</si>
  <si>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</si>
  <si>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</si>
  <si>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</si>
  <si>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</si>
  <si>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</si>
  <si>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</si>
  <si>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</si>
  <si>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</si>
  <si>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</si>
  <si>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</si>
  <si>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</si>
  <si>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</si>
  <si>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</si>
  <si>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</si>
  <si>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</si>
  <si>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</si>
  <si>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</si>
  <si>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</si>
  <si>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</si>
  <si>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</si>
  <si>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</si>
  <si>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</si>
  <si>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</si>
  <si>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</si>
  <si>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</si>
  <si>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</si>
  <si>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</si>
  <si>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</si>
  <si>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</si>
  <si>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</si>
  <si>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</si>
  <si>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</si>
  <si>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</si>
  <si>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</si>
  <si>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</si>
  <si>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</si>
  <si>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</si>
  <si>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</si>
  <si>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</si>
  <si>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</si>
  <si>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</si>
  <si>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</si>
  <si>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</si>
  <si>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</si>
  <si>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</si>
  <si>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</si>
  <si>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</si>
  <si>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</si>
  <si>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</si>
  <si>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山梨県山中湖村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</si>
  <si>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</si>
  <si>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</si>
  <si>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</si>
  <si>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</si>
  <si>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</si>
  <si>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</si>
  <si>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</si>
  <si>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</si>
  <si>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</si>
  <si>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</si>
  <si>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</si>
  <si>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</si>
  <si>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</si>
  <si>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</si>
  <si>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</si>
  <si>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</si>
  <si>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</si>
  <si>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</si>
  <si>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</si>
  <si>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</si>
  <si>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</si>
  <si>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</si>
  <si>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</si>
  <si>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</si>
  <si>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</si>
  <si>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</si>
  <si>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</si>
  <si>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</si>
  <si>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</si>
  <si>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</si>
  <si>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</si>
  <si>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</si>
  <si>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</si>
  <si>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</si>
  <si>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</si>
  <si>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介護予防支援事業特別会計</t>
    <phoneticPr fontId="5"/>
  </si>
  <si>
    <t>後期高齢者医療特別会計</t>
    <phoneticPr fontId="5"/>
  </si>
  <si>
    <t>簡易水道特別会計</t>
    <phoneticPr fontId="5"/>
  </si>
  <si>
    <t>法非適用企業</t>
    <phoneticPr fontId="5"/>
  </si>
  <si>
    <t>下水道特別会計</t>
    <phoneticPr fontId="5"/>
  </si>
  <si>
    <t>観光施設特別会計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</si>
  <si>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</si>
  <si>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</si>
  <si>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</si>
  <si>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</si>
  <si>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</si>
  <si>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</si>
  <si>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</si>
  <si>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</si>
  <si>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</si>
  <si>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</si>
  <si>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</si>
  <si>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</si>
  <si>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</si>
  <si>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</si>
  <si>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</si>
  <si>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</si>
  <si>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</si>
  <si>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</si>
  <si>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</si>
  <si>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</si>
  <si>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</si>
  <si>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</si>
  <si>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</si>
  <si>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</si>
  <si>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</si>
  <si>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</si>
  <si>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</si>
  <si>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</si>
  <si>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</si>
  <si>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</si>
  <si>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</si>
  <si>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</si>
  <si>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</si>
  <si>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</si>
  <si>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</si>
  <si>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</si>
  <si>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</si>
  <si>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</si>
  <si>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</si>
  <si>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</si>
  <si>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</si>
  <si>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</si>
  <si>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</si>
  <si>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</si>
  <si>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</si>
  <si>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</si>
  <si>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</si>
  <si>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</si>
  <si>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</si>
  <si>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</si>
  <si>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</si>
  <si>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</si>
  <si>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</si>
  <si>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</si>
  <si>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</si>
  <si>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</si>
  <si>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</si>
  <si>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</si>
  <si>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</si>
  <si>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</si>
  <si>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</si>
  <si>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</si>
  <si>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</si>
  <si>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</si>
  <si>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</si>
  <si>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</si>
  <si>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</si>
  <si>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</si>
  <si>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</si>
  <si>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</si>
  <si>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</si>
  <si>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</si>
  <si>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</si>
  <si>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</si>
  <si>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</si>
  <si>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</si>
  <si>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</si>
  <si>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</si>
  <si>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</si>
  <si>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</si>
  <si>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</si>
  <si>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</si>
  <si>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</si>
  <si>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</si>
  <si>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</si>
  <si>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</si>
  <si>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</si>
  <si>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</si>
  <si>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</si>
  <si>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</si>
  <si>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</si>
  <si>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</si>
  <si>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</si>
  <si>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</si>
  <si>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</si>
  <si>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</si>
  <si>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</si>
  <si>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</si>
  <si>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</si>
  <si>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</si>
  <si>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</si>
  <si>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</si>
  <si>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</si>
  <si>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</si>
  <si>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</si>
  <si>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</si>
  <si>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</si>
  <si>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</si>
  <si>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</si>
  <si>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</si>
  <si>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</si>
  <si>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</si>
  <si>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</si>
  <si>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</si>
  <si>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</si>
  <si>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</si>
  <si>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</si>
  <si>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</si>
  <si>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</si>
  <si>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</si>
  <si>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</si>
  <si>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</si>
  <si>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</si>
  <si>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</si>
  <si>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</si>
  <si>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</si>
  <si>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</si>
  <si>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</si>
  <si>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</si>
  <si>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</si>
  <si>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</si>
  <si>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</si>
  <si>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</si>
  <si>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</si>
  <si>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</si>
  <si>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24.98</t>
  </si>
  <si>
    <t>▲ 2.33</t>
  </si>
  <si>
    <t>一般会計</t>
  </si>
  <si>
    <t>介護保険特別会計</t>
  </si>
  <si>
    <t>下水道特別会計</t>
  </si>
  <si>
    <t>簡易水道特別会計</t>
  </si>
  <si>
    <t>国民健康保険特別会計</t>
  </si>
  <si>
    <t>後期高齢者医療特別会計</t>
  </si>
  <si>
    <t>観光施設特別会計</t>
  </si>
  <si>
    <t>介護予防支援事業特別会計</t>
  </si>
  <si>
    <t>その他会計（赤字）</t>
  </si>
  <si>
    <t>その他会計（黒字）</t>
  </si>
  <si>
    <t>R01</t>
    <phoneticPr fontId="5"/>
  </si>
  <si>
    <t>R02</t>
    <phoneticPr fontId="5"/>
  </si>
  <si>
    <t>R03</t>
    <phoneticPr fontId="5"/>
  </si>
  <si>
    <t>R04</t>
    <phoneticPr fontId="5"/>
  </si>
  <si>
    <t>R05</t>
    <phoneticPr fontId="5"/>
  </si>
  <si>
    <t>-</t>
    <phoneticPr fontId="2"/>
  </si>
  <si>
    <t>富士五湖広域行政事務組合（一般会計）</t>
    <rPh sb="0" eb="4">
      <t>フジゴコ</t>
    </rPh>
    <rPh sb="4" eb="6">
      <t>コウイキ</t>
    </rPh>
    <rPh sb="6" eb="8">
      <t>ギョウセイ</t>
    </rPh>
    <rPh sb="8" eb="10">
      <t>ジム</t>
    </rPh>
    <rPh sb="10" eb="12">
      <t>クミアイ</t>
    </rPh>
    <rPh sb="13" eb="15">
      <t>イッパン</t>
    </rPh>
    <rPh sb="15" eb="17">
      <t>カイケイ</t>
    </rPh>
    <phoneticPr fontId="19"/>
  </si>
  <si>
    <t>富士五湖広域行政事務組合（富士五湖聖苑特別会計）</t>
    <rPh sb="0" eb="4">
      <t>フジゴコ</t>
    </rPh>
    <rPh sb="4" eb="6">
      <t>コウイキ</t>
    </rPh>
    <rPh sb="6" eb="8">
      <t>ギョウセイ</t>
    </rPh>
    <rPh sb="8" eb="10">
      <t>ジム</t>
    </rPh>
    <rPh sb="10" eb="12">
      <t>クミアイ</t>
    </rPh>
    <rPh sb="13" eb="17">
      <t>フジゴコ</t>
    </rPh>
    <rPh sb="17" eb="19">
      <t>セイエン</t>
    </rPh>
    <rPh sb="19" eb="21">
      <t>トクベツ</t>
    </rPh>
    <rPh sb="21" eb="23">
      <t>カイケイ</t>
    </rPh>
    <phoneticPr fontId="19"/>
  </si>
  <si>
    <t>富士吉田外二ヶ村恩賜県有財産保護組合（一般会計）</t>
    <rPh sb="0" eb="4">
      <t>フジヨシダ</t>
    </rPh>
    <rPh sb="4" eb="5">
      <t>ホカ</t>
    </rPh>
    <rPh sb="5" eb="6">
      <t>ニ</t>
    </rPh>
    <rPh sb="7" eb="8">
      <t>ソン</t>
    </rPh>
    <rPh sb="8" eb="10">
      <t>オンシ</t>
    </rPh>
    <rPh sb="10" eb="12">
      <t>ケンユウ</t>
    </rPh>
    <rPh sb="12" eb="14">
      <t>ザイサン</t>
    </rPh>
    <rPh sb="14" eb="16">
      <t>ホゴ</t>
    </rPh>
    <rPh sb="16" eb="18">
      <t>クミアイ</t>
    </rPh>
    <rPh sb="19" eb="21">
      <t>イッパン</t>
    </rPh>
    <rPh sb="21" eb="23">
      <t>カイケイ</t>
    </rPh>
    <phoneticPr fontId="19"/>
  </si>
  <si>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19"/>
  </si>
  <si>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</si>
  <si>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19"/>
  </si>
  <si>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3">
      <t>トクベツカイケイ</t>
    </rPh>
    <phoneticPr fontId="19"/>
  </si>
  <si>
    <t>山梨県市町村総合事務組合（一般廃棄物最終処分場事業特別会計）</t>
    <rPh sb="0" eb="12">
      <t>ヤマナシケンシチョウソンソウゴウジムクミアイ</t>
    </rPh>
    <rPh sb="13" eb="15">
      <t>イッパン</t>
    </rPh>
    <rPh sb="15" eb="18">
      <t>ハイキブツ</t>
    </rPh>
    <rPh sb="18" eb="20">
      <t>サイシュウ</t>
    </rPh>
    <rPh sb="20" eb="23">
      <t>ショブンジョウ</t>
    </rPh>
    <rPh sb="23" eb="25">
      <t>ジギョウ</t>
    </rPh>
    <rPh sb="25" eb="29">
      <t>トクベツカイケイ</t>
    </rPh>
    <phoneticPr fontId="19"/>
  </si>
  <si>
    <t>山梨県市町村総合事務組合（入札参加資格審査事業費特別会計）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4">
      <t>ヒ</t>
    </rPh>
    <rPh sb="24" eb="26">
      <t>トクベツ</t>
    </rPh>
    <rPh sb="26" eb="28">
      <t>カイケイ</t>
    </rPh>
    <phoneticPr fontId="19"/>
  </si>
  <si>
    <t>山梨県市町村総合事務組合（交通災害共済事業特別会計）</t>
    <rPh sb="0" eb="12">
      <t>ヤマナシケンシチョウソンソウゴウジムクミアイ</t>
    </rPh>
    <rPh sb="13" eb="15">
      <t>コウツウ</t>
    </rPh>
    <rPh sb="15" eb="17">
      <t>サイガイ</t>
    </rPh>
    <rPh sb="17" eb="19">
      <t>キョウサイ</t>
    </rPh>
    <rPh sb="19" eb="21">
      <t>ジギョウ</t>
    </rPh>
    <rPh sb="21" eb="25">
      <t>トクベツカイケイ</t>
    </rPh>
    <phoneticPr fontId="19"/>
  </si>
  <si>
    <t>富士・東部広域環境事務組合</t>
    <rPh sb="0" eb="2">
      <t>フジ</t>
    </rPh>
    <rPh sb="3" eb="5">
      <t>トウブ</t>
    </rPh>
    <rPh sb="5" eb="13">
      <t>コウイキカンキョウジムクミアイ</t>
    </rPh>
    <phoneticPr fontId="2"/>
  </si>
  <si>
    <t>㈱山中湖観光振興公社</t>
    <rPh sb="1" eb="3">
      <t>ヤマナカ</t>
    </rPh>
    <rPh sb="3" eb="4">
      <t>コ</t>
    </rPh>
    <rPh sb="4" eb="6">
      <t>カンコウ</t>
    </rPh>
    <rPh sb="6" eb="8">
      <t>シンコウ</t>
    </rPh>
    <rPh sb="8" eb="10">
      <t>コウシャ</t>
    </rPh>
    <phoneticPr fontId="10"/>
  </si>
  <si>
    <t>特定防衛施設周辺整備調整交付金基金</t>
    <rPh sb="0" eb="2">
      <t>トクテイ</t>
    </rPh>
    <rPh sb="2" eb="4">
      <t>ボウエイ</t>
    </rPh>
    <rPh sb="4" eb="6">
      <t>シセツ</t>
    </rPh>
    <rPh sb="6" eb="8">
      <t>シュウヘン</t>
    </rPh>
    <rPh sb="8" eb="10">
      <t>セイビ</t>
    </rPh>
    <rPh sb="10" eb="12">
      <t>チョウセイ</t>
    </rPh>
    <rPh sb="12" eb="14">
      <t>コウフ</t>
    </rPh>
    <rPh sb="14" eb="15">
      <t>キン</t>
    </rPh>
    <rPh sb="15" eb="17">
      <t>キキン</t>
    </rPh>
    <phoneticPr fontId="5"/>
  </si>
  <si>
    <t>山中湖村立学校施設建設基金</t>
    <rPh sb="0" eb="3">
      <t>ヤマナカコ</t>
    </rPh>
    <rPh sb="3" eb="5">
      <t>ソンリツ</t>
    </rPh>
    <rPh sb="5" eb="7">
      <t>ガッコウ</t>
    </rPh>
    <rPh sb="7" eb="9">
      <t>シセツ</t>
    </rPh>
    <rPh sb="9" eb="11">
      <t>ケンセツ</t>
    </rPh>
    <rPh sb="11" eb="13">
      <t>キキン</t>
    </rPh>
    <phoneticPr fontId="5"/>
  </si>
  <si>
    <t>公共施設建設基金</t>
    <rPh sb="0" eb="2">
      <t>コウキョウ</t>
    </rPh>
    <rPh sb="2" eb="4">
      <t>シセツ</t>
    </rPh>
    <rPh sb="4" eb="6">
      <t>ケンセツ</t>
    </rPh>
    <rPh sb="6" eb="8">
      <t>キキン</t>
    </rPh>
    <phoneticPr fontId="5"/>
  </si>
  <si>
    <t>地域福祉基金</t>
    <rPh sb="0" eb="2">
      <t>チイキ</t>
    </rPh>
    <rPh sb="2" eb="4">
      <t>フクシ</t>
    </rPh>
    <rPh sb="4" eb="6">
      <t>キキン</t>
    </rPh>
    <phoneticPr fontId="5"/>
  </si>
  <si>
    <t>災害見舞金基金</t>
    <rPh sb="0" eb="2">
      <t>サイガイ</t>
    </rPh>
    <rPh sb="2" eb="4">
      <t>ミマイ</t>
    </rPh>
    <rPh sb="4" eb="5">
      <t>キン</t>
    </rPh>
    <rPh sb="5" eb="7">
      <t>キキン</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</si>
  <si>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</si>
  <si>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</si>
  <si>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</si>
  <si>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</si>
  <si>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</si>
  <si>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</si>
  <si>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</si>
  <si>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</si>
  <si>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</si>
  <si>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地方債の新規発行を抑制してきた結果、将来負担比率は低い水準を維持している。また、有形固定資産減価償却率も類似団体平均と比較しても低くなっている。長期的な計画に基づき事業を実施することで、一時的な将来負担比率の増加も予定されるが、有形固定資産減価償却率とのバランスを取りつつ進めていく。</t>
    <phoneticPr fontId="5"/>
  </si>
  <si>
    <t>将来負担比率、実質公債費比率は類似団体平均と比較して低い水準を維持している。学校施設の建設が予定されており一時的な増加が予想されるが、他事業の起債の平準化により安定した財政運営に努める。</t>
    <rPh sb="0" eb="2">
      <t>ショウライ</t>
    </rPh>
    <rPh sb="2" eb="4">
      <t>フタン</t>
    </rPh>
    <rPh sb="4" eb="6">
      <t>ヒリツ</t>
    </rPh>
    <rPh sb="7" eb="9">
      <t>ジッシツ</t>
    </rPh>
    <rPh sb="9" eb="12">
      <t>コウサイヒ</t>
    </rPh>
    <rPh sb="12" eb="14">
      <t>ヒリツ</t>
    </rPh>
    <rPh sb="15" eb="17">
      <t>ルイジ</t>
    </rPh>
    <rPh sb="17" eb="19">
      <t>ダンタイ</t>
    </rPh>
    <rPh sb="19" eb="21">
      <t>ヘイキン</t>
    </rPh>
    <rPh sb="22" eb="24">
      <t>ヒカク</t>
    </rPh>
    <rPh sb="26" eb="27">
      <t>ヒク</t>
    </rPh>
    <rPh sb="28" eb="30">
      <t>スイジュン</t>
    </rPh>
    <rPh sb="31" eb="33">
      <t>イジ</t>
    </rPh>
    <rPh sb="38" eb="40">
      <t>ガッコウ</t>
    </rPh>
    <rPh sb="40" eb="42">
      <t>シセツ</t>
    </rPh>
    <rPh sb="43" eb="45">
      <t>ケンセツ</t>
    </rPh>
    <rPh sb="46" eb="48">
      <t>ヨテイ</t>
    </rPh>
    <rPh sb="53" eb="55">
      <t>イチジ</t>
    </rPh>
    <rPh sb="55" eb="56">
      <t>テキ</t>
    </rPh>
    <rPh sb="57" eb="59">
      <t>ゾウカ</t>
    </rPh>
    <rPh sb="60" eb="62">
      <t>ヨソウ</t>
    </rPh>
    <rPh sb="67" eb="68">
      <t>ホカ</t>
    </rPh>
    <rPh sb="68" eb="70">
      <t>ジギョウ</t>
    </rPh>
    <rPh sb="71" eb="73">
      <t>キサイ</t>
    </rPh>
    <rPh sb="74" eb="76">
      <t>ヘイジュン</t>
    </rPh>
    <rPh sb="76" eb="77">
      <t>カ</t>
    </rPh>
    <rPh sb="80" eb="82">
      <t>アンテイ</t>
    </rPh>
    <rPh sb="84" eb="86">
      <t>ザイセイ</t>
    </rPh>
    <rPh sb="86" eb="88">
      <t>ウンエイ</t>
    </rPh>
    <rPh sb="89" eb="9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</si>
</sst>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F1DD-41D8-8AAA-9A26E5A797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70621</c:v>
                </c:pt>
                <c:pt idx="1">
                  <c:v>59896</c:v>
                </c:pt>
                <c:pt idx="2">
                  <c:v>96066</c:v>
                </c:pt>
                <c:pt idx="3">
                  <c:v>89211</c:v>
                </c:pt>
                <c:pt idx="4">
                  <c:v>137797</c:v>
                </c:pt>
              </c:numCache>
            </c:numRef>
          </c:val>
          <c:smooth val="0"/>
          <c:extLst>
            <c:ext xmlns:c16="http://schemas.microsoft.com/office/drawing/2014/chart" uri="{C3380CC4-5D6E-409C-BE32-E72D297353CC}">
              <c16:uniqueId val="{00000001-F1DD-41D8-8AAA-9A26E5A797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8.9600000000000009</c:v>
                </c:pt>
                <c:pt idx="1">
                  <c:v>11.1</c:v>
                </c:pt>
                <c:pt idx="2">
                  <c:v>15.04</c:v>
                </c:pt>
                <c:pt idx="3">
                  <c:v>19.57</c:v>
                </c:pt>
                <c:pt idx="4">
                  <c:v>11.75</c:v>
                </c:pt>
              </c:numCache>
            </c:numRef>
          </c:val>
          <c:extLst>
            <c:ext xmlns:c16="http://schemas.microsoft.com/office/drawing/2014/chart" uri="{C3380CC4-5D6E-409C-BE32-E72D297353CC}">
              <c16:uniqueId val="{00000000-F28B-4AE5-A330-326A37218A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128.57</c:v>
                </c:pt>
                <c:pt idx="1">
                  <c:v>165.82</c:v>
                </c:pt>
                <c:pt idx="2">
                  <c:v>161.01</c:v>
                </c:pt>
                <c:pt idx="3">
                  <c:v>170.1</c:v>
                </c:pt>
                <c:pt idx="4">
                  <c:v>137.4</c:v>
                </c:pt>
              </c:numCache>
            </c:numRef>
          </c:val>
          <c:extLst>
            <c:ext xmlns:c16="http://schemas.microsoft.com/office/drawing/2014/chart" uri="{C3380CC4-5D6E-409C-BE32-E72D297353CC}">
              <c16:uniqueId val="{00000001-F28B-4AE5-A330-326A37218A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0.59</c:v>
                </c:pt>
                <c:pt idx="1">
                  <c:v>-24.98</c:v>
                </c:pt>
                <c:pt idx="2">
                  <c:v>-2.33</c:v>
                </c:pt>
                <c:pt idx="3">
                  <c:v>4.5</c:v>
                </c:pt>
                <c:pt idx="4">
                  <c:v>1.54</c:v>
                </c:pt>
              </c:numCache>
            </c:numRef>
          </c:val>
          <c:smooth val="0"/>
          <c:extLst>
            <c:ext xmlns:c16="http://schemas.microsoft.com/office/drawing/2014/chart" uri="{C3380CC4-5D6E-409C-BE32-E72D297353CC}">
              <c16:uniqueId val="{00000002-F28B-4AE5-A330-326A37218A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6F3-452B-81EB-CA5AFC0613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F3-452B-81EB-CA5AFC0613EF}"/>
            </c:ext>
          </c:extLst>
        </c:ser>
        <c:ser>
          <c:idx val="2"/>
          <c:order val="2"/>
          <c:tx>
            <c:strRef>
              <c:f>データシート!$A$29</c:f>
              <c:strCache>
                <c:ptCount val="1"/>
                <c:pt idx="0">
                  <c:v>介護予防支援事業特別会計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6F3-452B-81EB-CA5AFC0613EF}"/>
            </c:ext>
          </c:extLst>
        </c:ser>
        <c:ser>
          <c:idx val="3"/>
          <c:order val="3"/>
          <c:tx>
            <c:strRef>
              <c:f>データシート!$A$30</c:f>
              <c:strCache>
                <c:ptCount val="1"/>
                <c:pt idx="0">
                  <c:v>観光施設特別会計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0.04</c:v>
                </c:pt>
                <c:pt idx="4">
                  <c:v>#N/A</c:v>
                </c:pt>
                <c:pt idx="5">
                  <c:v>0.03</c:v>
                </c:pt>
                <c:pt idx="6">
                  <c:v>#N/A</c:v>
                </c:pt>
                <c:pt idx="7">
                  <c:v>0.01</c:v>
                </c:pt>
                <c:pt idx="8">
                  <c:v>#N/A</c:v>
                </c:pt>
                <c:pt idx="9">
                  <c:v>0.01</c:v>
                </c:pt>
              </c:numCache>
            </c:numRef>
          </c:val>
          <c:extLst>
            <c:ext xmlns:c16="http://schemas.microsoft.com/office/drawing/2014/chart" uri="{C3380CC4-5D6E-409C-BE32-E72D297353CC}">
              <c16:uniqueId val="{00000003-B6F3-452B-81EB-CA5AFC0613E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0.09</c:v>
                </c:pt>
                <c:pt idx="4">
                  <c:v>#N/A</c:v>
                </c:pt>
                <c:pt idx="5">
                  <c:v>0.08</c:v>
                </c:pt>
                <c:pt idx="6">
                  <c:v>#N/A</c:v>
                </c:pt>
                <c:pt idx="7">
                  <c:v>0.04</c:v>
                </c:pt>
                <c:pt idx="8">
                  <c:v>#N/A</c:v>
                </c:pt>
                <c:pt idx="9">
                  <c:v>0.01</c:v>
                </c:pt>
              </c:numCache>
            </c:numRef>
          </c:val>
          <c:extLst>
            <c:ext xmlns:c16="http://schemas.microsoft.com/office/drawing/2014/chart" uri="{C3380CC4-5D6E-409C-BE32-E72D297353CC}">
              <c16:uniqueId val="{00000004-B6F3-452B-81EB-CA5AFC0613E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0.49</c:v>
                </c:pt>
                <c:pt idx="2">
                  <c:v>#N/A</c:v>
                </c:pt>
                <c:pt idx="3">
                  <c:v>0.6</c:v>
                </c:pt>
                <c:pt idx="4">
                  <c:v>#N/A</c:v>
                </c:pt>
                <c:pt idx="5">
                  <c:v>0.09</c:v>
                </c:pt>
                <c:pt idx="6">
                  <c:v>#N/A</c:v>
                </c:pt>
                <c:pt idx="7">
                  <c:v>0.11</c:v>
                </c:pt>
                <c:pt idx="8">
                  <c:v>#N/A</c:v>
                </c:pt>
                <c:pt idx="9">
                  <c:v>0.05</c:v>
                </c:pt>
              </c:numCache>
            </c:numRef>
          </c:val>
          <c:extLst>
            <c:ext xmlns:c16="http://schemas.microsoft.com/office/drawing/2014/chart" uri="{C3380CC4-5D6E-409C-BE32-E72D297353CC}">
              <c16:uniqueId val="{00000005-B6F3-452B-81EB-CA5AFC0613EF}"/>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0.11</c:v>
                </c:pt>
                <c:pt idx="4">
                  <c:v>#N/A</c:v>
                </c:pt>
                <c:pt idx="5">
                  <c:v>0.12</c:v>
                </c:pt>
                <c:pt idx="6">
                  <c:v>#N/A</c:v>
                </c:pt>
                <c:pt idx="7">
                  <c:v>0.12</c:v>
                </c:pt>
                <c:pt idx="8">
                  <c:v>#N/A</c:v>
                </c:pt>
                <c:pt idx="9">
                  <c:v>0.42</c:v>
                </c:pt>
              </c:numCache>
            </c:numRef>
          </c:val>
          <c:extLst>
            <c:ext xmlns:c16="http://schemas.microsoft.com/office/drawing/2014/chart" uri="{C3380CC4-5D6E-409C-BE32-E72D297353CC}">
              <c16:uniqueId val="{00000006-B6F3-452B-81EB-CA5AFC0613EF}"/>
            </c:ext>
          </c:extLst>
        </c:ser>
        <c:ser>
          <c:idx val="7"/>
          <c:order val="7"/>
          <c:tx>
            <c:strRef>
              <c:f>データシート!$A$34</c:f>
              <c:strCache>
                <c:ptCount val="1"/>
                <c:pt idx="0">
                  <c:v>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0.11</c:v>
                </c:pt>
                <c:pt idx="2">
                  <c:v>#N/A</c:v>
                </c:pt>
                <c:pt idx="3">
                  <c:v>0.19</c:v>
                </c:pt>
                <c:pt idx="4">
                  <c:v>#N/A</c:v>
                </c:pt>
                <c:pt idx="5">
                  <c:v>0.09</c:v>
                </c:pt>
                <c:pt idx="6">
                  <c:v>#N/A</c:v>
                </c:pt>
                <c:pt idx="7">
                  <c:v>0.15</c:v>
                </c:pt>
                <c:pt idx="8">
                  <c:v>#N/A</c:v>
                </c:pt>
                <c:pt idx="9">
                  <c:v>0.85</c:v>
                </c:pt>
              </c:numCache>
            </c:numRef>
          </c:val>
          <c:extLst>
            <c:ext xmlns:c16="http://schemas.microsoft.com/office/drawing/2014/chart" uri="{C3380CC4-5D6E-409C-BE32-E72D297353CC}">
              <c16:uniqueId val="{00000007-B6F3-452B-81EB-CA5AFC0613E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1.02</c:v>
                </c:pt>
                <c:pt idx="2">
                  <c:v>#N/A</c:v>
                </c:pt>
                <c:pt idx="3">
                  <c:v>1.19</c:v>
                </c:pt>
                <c:pt idx="4">
                  <c:v>#N/A</c:v>
                </c:pt>
                <c:pt idx="5">
                  <c:v>0.81</c:v>
                </c:pt>
                <c:pt idx="6">
                  <c:v>#N/A</c:v>
                </c:pt>
                <c:pt idx="7">
                  <c:v>0.81</c:v>
                </c:pt>
                <c:pt idx="8">
                  <c:v>#N/A</c:v>
                </c:pt>
                <c:pt idx="9">
                  <c:v>0.86</c:v>
                </c:pt>
              </c:numCache>
            </c:numRef>
          </c:val>
          <c:extLst>
            <c:ext xmlns:c16="http://schemas.microsoft.com/office/drawing/2014/chart" uri="{C3380CC4-5D6E-409C-BE32-E72D297353CC}">
              <c16:uniqueId val="{00000008-B6F3-452B-81EB-CA5AFC0613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8.9600000000000009</c:v>
                </c:pt>
                <c:pt idx="2">
                  <c:v>#N/A</c:v>
                </c:pt>
                <c:pt idx="3">
                  <c:v>11.1</c:v>
                </c:pt>
                <c:pt idx="4">
                  <c:v>#N/A</c:v>
                </c:pt>
                <c:pt idx="5">
                  <c:v>15.03</c:v>
                </c:pt>
                <c:pt idx="6">
                  <c:v>#N/A</c:v>
                </c:pt>
                <c:pt idx="7">
                  <c:v>19.57</c:v>
                </c:pt>
                <c:pt idx="8">
                  <c:v>#N/A</c:v>
                </c:pt>
                <c:pt idx="9">
                  <c:v>11.75</c:v>
                </c:pt>
              </c:numCache>
            </c:numRef>
          </c:val>
          <c:extLst>
            <c:ext xmlns:c16="http://schemas.microsoft.com/office/drawing/2014/chart" uri="{C3380CC4-5D6E-409C-BE32-E72D297353CC}">
              <c16:uniqueId val="{00000009-B6F3-452B-81EB-CA5AFC0613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269</c:v>
                </c:pt>
                <c:pt idx="5">
                  <c:v>246</c:v>
                </c:pt>
                <c:pt idx="8">
                  <c:v>231</c:v>
                </c:pt>
                <c:pt idx="11">
                  <c:v>213</c:v>
                </c:pt>
                <c:pt idx="14">
                  <c:v>193</c:v>
                </c:pt>
              </c:numCache>
            </c:numRef>
          </c:val>
          <c:extLst>
            <c:ext xmlns:c16="http://schemas.microsoft.com/office/drawing/2014/chart" uri="{C3380CC4-5D6E-409C-BE32-E72D297353CC}">
              <c16:uniqueId val="{00000000-6321-41C1-BB03-B2F7EE89ED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21-41C1-BB03-B2F7EE89ED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321-41C1-BB03-B2F7EE89ED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4</c:v>
                </c:pt>
                <c:pt idx="6">
                  <c:v>5</c:v>
                </c:pt>
                <c:pt idx="9">
                  <c:v>5</c:v>
                </c:pt>
                <c:pt idx="12">
                  <c:v>5</c:v>
                </c:pt>
              </c:numCache>
            </c:numRef>
          </c:val>
          <c:extLst>
            <c:ext xmlns:c16="http://schemas.microsoft.com/office/drawing/2014/chart" uri="{C3380CC4-5D6E-409C-BE32-E72D297353CC}">
              <c16:uniqueId val="{00000003-6321-41C1-BB03-B2F7EE89ED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244</c:v>
                </c:pt>
                <c:pt idx="3">
                  <c:v>259</c:v>
                </c:pt>
                <c:pt idx="6">
                  <c:v>228</c:v>
                </c:pt>
                <c:pt idx="9">
                  <c:v>208</c:v>
                </c:pt>
                <c:pt idx="12">
                  <c:v>191</c:v>
                </c:pt>
              </c:numCache>
            </c:numRef>
          </c:val>
          <c:extLst>
            <c:ext xmlns:c16="http://schemas.microsoft.com/office/drawing/2014/chart" uri="{C3380CC4-5D6E-409C-BE32-E72D297353CC}">
              <c16:uniqueId val="{00000004-6321-41C1-BB03-B2F7EE89ED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21-41C1-BB03-B2F7EE89ED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21-41C1-BB03-B2F7EE89ED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c:v>
                </c:pt>
                <c:pt idx="3">
                  <c:v>42</c:v>
                </c:pt>
                <c:pt idx="6">
                  <c:v>39</c:v>
                </c:pt>
                <c:pt idx="9">
                  <c:v>39</c:v>
                </c:pt>
                <c:pt idx="12">
                  <c:v>41</c:v>
                </c:pt>
              </c:numCache>
            </c:numRef>
          </c:val>
          <c:extLst>
            <c:ext xmlns:c16="http://schemas.microsoft.com/office/drawing/2014/chart" uri="{C3380CC4-5D6E-409C-BE32-E72D297353CC}">
              <c16:uniqueId val="{00000007-6321-41C1-BB03-B2F7EE89ED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c:v>
                </c:pt>
                <c:pt idx="2">
                  <c:v>#N/A</c:v>
                </c:pt>
                <c:pt idx="3">
                  <c:v>#N/A</c:v>
                </c:pt>
                <c:pt idx="4">
                  <c:v>59</c:v>
                </c:pt>
                <c:pt idx="5">
                  <c:v>#N/A</c:v>
                </c:pt>
                <c:pt idx="6">
                  <c:v>#N/A</c:v>
                </c:pt>
                <c:pt idx="7">
                  <c:v>41</c:v>
                </c:pt>
                <c:pt idx="8">
                  <c:v>#N/A</c:v>
                </c:pt>
                <c:pt idx="9">
                  <c:v>#N/A</c:v>
                </c:pt>
                <c:pt idx="10">
                  <c:v>39</c:v>
                </c:pt>
                <c:pt idx="11">
                  <c:v>#N/A</c:v>
                </c:pt>
                <c:pt idx="12">
                  <c:v>#N/A</c:v>
                </c:pt>
                <c:pt idx="13">
                  <c:v>44</c:v>
                </c:pt>
                <c:pt idx="14">
                  <c:v>#N/A</c:v>
                </c:pt>
              </c:numCache>
            </c:numRef>
          </c:val>
          <c:smooth val="0"/>
          <c:extLst>
            <c:ext xmlns:c16="http://schemas.microsoft.com/office/drawing/2014/chart" uri="{C3380CC4-5D6E-409C-BE32-E72D297353CC}">
              <c16:uniqueId val="{00000008-6321-41C1-BB03-B2F7EE89ED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1537</c:v>
                </c:pt>
                <c:pt idx="5">
                  <c:v>1336</c:v>
                </c:pt>
                <c:pt idx="8">
                  <c:v>1288</c:v>
                </c:pt>
                <c:pt idx="11">
                  <c:v>1169</c:v>
                </c:pt>
                <c:pt idx="14">
                  <c:v>1033</c:v>
                </c:pt>
              </c:numCache>
            </c:numRef>
          </c:val>
          <c:extLst>
            <c:ext xmlns:c16="http://schemas.microsoft.com/office/drawing/2014/chart" uri="{C3380CC4-5D6E-409C-BE32-E72D297353CC}">
              <c16:uniqueId val="{00000000-3F17-49D6-B29F-BD41DE7E06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17-49D6-B29F-BD41DE7E06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5396</c:v>
                </c:pt>
                <c:pt idx="5">
                  <c:v>5082</c:v>
                </c:pt>
                <c:pt idx="8">
                  <c:v>5236</c:v>
                </c:pt>
                <c:pt idx="11">
                  <c:v>5627</c:v>
                </c:pt>
                <c:pt idx="14">
                  <c:v>6188</c:v>
                </c:pt>
              </c:numCache>
            </c:numRef>
          </c:val>
          <c:extLst>
            <c:ext xmlns:c16="http://schemas.microsoft.com/office/drawing/2014/chart" uri="{C3380CC4-5D6E-409C-BE32-E72D297353CC}">
              <c16:uniqueId val="{00000002-3F17-49D6-B29F-BD41DE7E06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17-49D6-B29F-BD41DE7E06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17-49D6-B29F-BD41DE7E06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17-49D6-B29F-BD41DE7E06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174</c:v>
                </c:pt>
                <c:pt idx="3">
                  <c:v>172</c:v>
                </c:pt>
                <c:pt idx="6">
                  <c:v>170</c:v>
                </c:pt>
                <c:pt idx="9">
                  <c:v>155</c:v>
                </c:pt>
                <c:pt idx="12">
                  <c:v>98</c:v>
                </c:pt>
              </c:numCache>
            </c:numRef>
          </c:val>
          <c:extLst>
            <c:ext xmlns:c16="http://schemas.microsoft.com/office/drawing/2014/chart" uri="{C3380CC4-5D6E-409C-BE32-E72D297353CC}">
              <c16:uniqueId val="{00000006-3F17-49D6-B29F-BD41DE7E06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c:v>
                </c:pt>
                <c:pt idx="3">
                  <c:v>9</c:v>
                </c:pt>
                <c:pt idx="6">
                  <c:v>25</c:v>
                </c:pt>
                <c:pt idx="9">
                  <c:v>66</c:v>
                </c:pt>
                <c:pt idx="12">
                  <c:v>69</c:v>
                </c:pt>
              </c:numCache>
            </c:numRef>
          </c:val>
          <c:extLst>
            <c:ext xmlns:c16="http://schemas.microsoft.com/office/drawing/2014/chart" uri="{C3380CC4-5D6E-409C-BE32-E72D297353CC}">
              <c16:uniqueId val="{00000007-3F17-49D6-B29F-BD41DE7E06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1330</c:v>
                </c:pt>
                <c:pt idx="3">
                  <c:v>1181</c:v>
                </c:pt>
                <c:pt idx="6">
                  <c:v>1003</c:v>
                </c:pt>
                <c:pt idx="9">
                  <c:v>868</c:v>
                </c:pt>
                <c:pt idx="12">
                  <c:v>727</c:v>
                </c:pt>
              </c:numCache>
            </c:numRef>
          </c:val>
          <c:extLst>
            <c:ext xmlns:c16="http://schemas.microsoft.com/office/drawing/2014/chart" uri="{C3380CC4-5D6E-409C-BE32-E72D297353CC}">
              <c16:uniqueId val="{00000008-3F17-49D6-B29F-BD41DE7E06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17-49D6-B29F-BD41DE7E06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226</c:v>
                </c:pt>
                <c:pt idx="3">
                  <c:v>197</c:v>
                </c:pt>
                <c:pt idx="6">
                  <c:v>225</c:v>
                </c:pt>
                <c:pt idx="9">
                  <c:v>217</c:v>
                </c:pt>
                <c:pt idx="12">
                  <c:v>439</c:v>
                </c:pt>
              </c:numCache>
            </c:numRef>
          </c:val>
          <c:extLst>
            <c:ext xmlns:c16="http://schemas.microsoft.com/office/drawing/2014/chart" uri="{C3380CC4-5D6E-409C-BE32-E72D297353CC}">
              <c16:uniqueId val="{0000000A-3F17-49D6-B29F-BD41DE7E06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17-49D6-B29F-BD41DE7E06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4406</c:v>
                </c:pt>
                <c:pt idx="1">
                  <c:v>4618</c:v>
                </c:pt>
                <c:pt idx="2">
                  <c:v>5008</c:v>
                </c:pt>
              </c:numCache>
            </c:numRef>
          </c:val>
          <c:extLst>
            <c:ext xmlns:c16="http://schemas.microsoft.com/office/drawing/2014/chart" uri="{C3380CC4-5D6E-409C-BE32-E72D297353CC}">
              <c16:uniqueId val="{00000000-3B7A-4527-A1C8-98E31AE252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78</c:v>
                </c:pt>
                <c:pt idx="1">
                  <c:v>78</c:v>
                </c:pt>
                <c:pt idx="2">
                  <c:v>78</c:v>
                </c:pt>
              </c:numCache>
            </c:numRef>
          </c:val>
          <c:extLst>
            <c:ext xmlns:c16="http://schemas.microsoft.com/office/drawing/2014/chart" uri="{C3380CC4-5D6E-409C-BE32-E72D297353CC}">
              <c16:uniqueId val="{00000001-3B7A-4527-A1C8-98E31AE252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678</c:v>
                </c:pt>
                <c:pt idx="1">
                  <c:v>808</c:v>
                </c:pt>
                <c:pt idx="2">
                  <c:v>996</c:v>
                </c:pt>
              </c:numCache>
            </c:numRef>
          </c:val>
          <c:extLst>
            <c:ext xmlns:c16="http://schemas.microsoft.com/office/drawing/2014/chart" uri="{C3380CC4-5D6E-409C-BE32-E72D297353CC}">
              <c16:uniqueId val="{00000002-3B7A-4527-A1C8-98E31AE252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{A2920805-5B42-4063-8438-C353DBF81DEE}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1B3-4536-BC1B-A57F002970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{941CED98-8D90-4B4F-8458-6FD1B4B26972}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B3-4536-BC1B-A57F002970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{3B9F6BB1-F409-4899-B5A9-B67719E1B14D}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B3-4536-BC1B-A57F002970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{D1BDDCC8-76EB-406E-A554-20580498F8FD}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B3-4536-BC1B-A57F002970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{BAB547C6-DBCE-4D38-9403-2DAEAE30A724}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B3-4536-BC1B-A57F002970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{EE19A1E8-CF49-4BC7-A265-3459B551C2F4}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1B3-4536-BC1B-A57F002970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{E750E591-822E-430C-9537-153CEFFDBB1C}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1B3-4536-BC1B-A57F002970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{CDEC88AF-F30A-4A98-9BA8-46FCC89734DF}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1B3-4536-BC1B-A57F002970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{853CCDBD-0F61-4864-BB1D-CC43E22AD397}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1B3-4536-BC1B-A57F002970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51.6</c:v>
                </c:pt>
                <c:pt idx="8">
                  <c:v>61.6</c:v>
                </c:pt>
                <c:pt idx="16">
                  <c:v>60.6</c:v>
                </c:pt>
                <c:pt idx="24">
                  <c:v>53.5</c:v>
                </c:pt>
                <c:pt idx="32">
                  <c:v>54.8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1B3-4536-BC1B-A57F002970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{8B145387-3947-4776-AAFA-1EC7E4D6AC24}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1B3-4536-BC1B-A57F002970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{40A08140-7F2D-45AA-A1BE-E997509D421A}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B3-4536-BC1B-A57F002970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{7F943521-48AF-4B00-98A3-618A45ED6E99}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B3-4536-BC1B-A57F002970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{377B89E3-18EC-4E67-8EF3-FBE31E59FFAE}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B3-4536-BC1B-A57F002970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{2DE10273-F797-49DB-876C-05A49250E644}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B3-4536-BC1B-A57F002970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{359B70EB-632A-47A5-AEE4-0769A2E2ECFB}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1B3-4536-BC1B-A57F002970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{A357E002-1EC6-4C94-A918-BE6D9FE9A71A}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1B3-4536-BC1B-A57F002970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{3E754431-A0E0-463F-9F16-041D95E3A0A1}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1B3-4536-BC1B-A57F002970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{C34149A9-23A3-41DF-A6C0-3F188F9539AC}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1B3-4536-BC1B-A57F002970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1B3-4536-BC1B-A57F002970D0}"/>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{1973A9FC-C2AC-4A8A-AEBF-17E3CBDF64E6}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AB2-40AC-9EE7-363E513771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{512711D6-5FFC-45B1-A7EF-CF32EA27741B}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B2-40AC-9EE7-363E513771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{8C1DAAB6-184B-40F7-B3FE-F678E4A80634}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B2-40AC-9EE7-363E513771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{7F43DE94-C009-4895-83B4-2A96903356B8}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B2-40AC-9EE7-363E513771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{4CCBB575-2844-492E-8F47-6272BDE46157}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B2-40AC-9EE7-363E5137717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{63A39588-DB1D-48A8-9D78-EE4AC7955F20}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AB2-40AC-9EE7-363E5137717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{B6B8386D-C767-4249-82A0-B896D7A563F9}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AB2-40AC-9EE7-363E5137717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{55C4642F-0CB3-4F41-AAEC-EE4920A26210}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AB2-40AC-9EE7-363E5137717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{80E7E696-9E22-4EFA-9075-7D4B427BCFE7}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AB2-40AC-9EE7-363E513771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1.9</c:v>
                </c:pt>
                <c:pt idx="16">
                  <c:v>1.7</c:v>
                </c:pt>
                <c:pt idx="24">
                  <c:v>1.8</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AB2-40AC-9EE7-363E513771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{4CD72357-1816-4917-ABD9-F11384491469}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AB2-40AC-9EE7-363E513771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{7CDCA74A-44F8-421C-A993-1F55CD92C62B}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B2-40AC-9EE7-363E513771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{C0E936EE-95DD-4311-8ED7-5668D45373A7}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B2-40AC-9EE7-363E513771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{969DF385-7277-4A2E-9198-5F4EC5DBBE85}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B2-40AC-9EE7-363E513771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{E9CB074B-941C-404C-B859-58DC08DCFEA8}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B2-40AC-9EE7-363E5137717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{2BC276C8-6443-4728-9911-C1AA1C1FA3DF}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AB2-40AC-9EE7-363E5137717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{FFD4ABBA-2B76-4ACD-96AA-E82811297C73}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AB2-40AC-9EE7-363E5137717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{E6AE23DB-CA9C-486F-94D4-44260763F6CD}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AB2-40AC-9EE7-363E5137717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{67BB9D6C-05B8-4845-9099-3181B5EF3510}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AB2-40AC-9EE7-363E513771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DAB2-40AC-9EE7-363E51377172}"/>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大きな起債を行っていなかったこと、また近年の起債が据置期間ということもあり、元利償還金は減少傾向にあったが、今後は増加することが見込まれている。</a:t>
          </a:r>
        </a:p>
        <a:p>
          <a:r>
            <a:rPr kumimoji="1" lang="ja-JP" altLang="en-US" sz="1400">
              <a:latin typeface="ＭＳ ゴシック" pitchFamily="49" charset="-128"/>
              <a:ea typeface="ＭＳ ゴシック" pitchFamily="49" charset="-128"/>
            </a:rPr>
            <a:t>公営企業債の元利償還金に対する繰入金は、借入額より償還額の方が大きくなっているため、減少傾向となっている。</a:t>
          </a:r>
        </a:p>
        <a:p>
          <a:r>
            <a:rPr kumimoji="1" lang="ja-JP" altLang="en-US" sz="1400">
              <a:latin typeface="ＭＳ ゴシック" pitchFamily="49" charset="-128"/>
              <a:ea typeface="ＭＳ ゴシック" pitchFamily="49" charset="-128"/>
            </a:rPr>
            <a:t>公共施設の計画的な更新に向けて、将来負担を考慮したバランスの良い起債を行い、健全な財政運営に努める。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将来負担額はほぼ横ばいであるが、充当可能基金が増加傾向であるため、率は減少傾向にある。</a:t>
          </a:r>
        </a:p>
        <a:p>
          <a:r>
            <a:rPr kumimoji="1" lang="ja-JP" altLang="en-US" sz="1400">
              <a:latin typeface="ＭＳ ゴシック" pitchFamily="49" charset="-128"/>
              <a:ea typeface="ＭＳ ゴシック" pitchFamily="49" charset="-128"/>
            </a:rPr>
            <a:t>今後の公共施設の更新に備え、基金運用と起債による将来負担の双方によるバランスの取れた財政運営に努める。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山梨県山中湖村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税収状況が堅調だったこと等により、財政調整基金の積立を実施できた。また、小学校の統合が検討される中で、準備基金として山中湖村立学校施設建設基金として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施設の老朽化が進み各施設の更新時期が近いため、今後も一定規模の基金を確保しながら、計画的取崩しを実施していく。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特定防衛施設周辺整備調整交付金基金：防衛施設周辺の生活環境の整備等に関する法律施行令（昭和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年政令第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項各号に掲げる施設の整備又は事業の実施に要する経費の確保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公共施設建設基金：公共施設建設に要する財源の額保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地域福祉基金：住民が主体となって行う福祉活動を活発化する財源の確保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山中湖村立学校施設建設基金：学校施設の統合に向けた財源の確保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特定防衛施設周辺整備調整交付金基金：道路舗装等整備事業の基金として、特定防衛施設周辺調整交付金基金を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山中湖村立学校施設建設基金：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特定防衛施設周辺整備調整交付金基金：充当可能な施設整備および事業内容の拡充を行い、中長期的な事業計画に基づき積立及び取崩を行っていく。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山中湖村立学校施設建設基金：目標積立額に達したため、今後は小学校建設時の財源とする。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法人税の減収が見込み程落ちなかったことや固定資産税の増収等により新規積立を実施した。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景気動向を注視し、決算余剰金の積み立てに加え、可能な限り基金の積立てを行い、災害等将来の非常事態に備えていく。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本年度は積立てを未実施。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施設更新等に伴う起債発行時には、償還計画を踏まえて積立て、取崩しについて検討予定。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5,768
5,490
53.05
5,971,473
5,508,434
428,298
3,644,617
438,611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当村では、公共施設等総合管理計画において、公共施設等の延床面積の５％削減を目標に掲げ、事業を進めている。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施設の改修等により類似団体平均を下回っている状況であるが、施設の大半が老朽化しており、今後減価償却率は上昇していく見込みのため、計画的な取り組みが必要である。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4699635"/>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594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93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460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48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46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4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46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2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83383</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05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20411</xdr:rowOff>
    </xdr:from>
    <xdr:to>
      <xdr:col>19</xdr:col>
      <xdr:colOff>187325</xdr:colOff>
      <xdr:row>30</xdr:row>
      <xdr:rowOff>122011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16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71211</xdr:rowOff>
    </xdr:from>
    <xdr:to>
      <xdr:col>23</xdr:col>
      <xdr:colOff>85725</xdr:colOff>
      <xdr:row>30</xdr:row>
      <xdr:rowOff>111306</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214711"/>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71211</xdr:rowOff>
    </xdr:from>
    <xdr:to>
      <xdr:col>19</xdr:col>
      <xdr:colOff>136525</xdr:colOff>
      <xdr:row>31</xdr:row>
      <xdr:rowOff>118745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3289300" y="5214711"/>
          <a:ext cx="762000" cy="2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98788</xdr:rowOff>
    </xdr:from>
    <xdr:to>
      <xdr:col>11</xdr:col>
      <xdr:colOff>187325</xdr:colOff>
      <xdr:row>32</xdr:row>
      <xdr:rowOff>28938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41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149588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2527300" y="5433695"/>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133259</xdr:rowOff>
    </xdr:from>
    <xdr:to>
      <xdr:col>7</xdr:col>
      <xdr:colOff>187325</xdr:colOff>
      <xdr:row>30</xdr:row>
      <xdr:rowOff>63409</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1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12609</xdr:rowOff>
    </xdr:from>
    <xdr:to>
      <xdr:col>11</xdr:col>
      <xdr:colOff>136525</xdr:colOff>
      <xdr:row>31</xdr:row>
      <xdr:rowOff>149588</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156109"/>
          <a:ext cx="762000" cy="30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55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54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55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138538</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493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15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45465</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18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79936</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488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当村では、ここ数年起債額</a:t>
          </a:r>
          <a:r>
            <a:rPr kumimoji="1" lang="ja-JP" altLang="en-US" sz="1100">
              <a:solidFill>
                <a:schemeClr val="dk1"/>
              </a:solidFill>
              <a:effectLst/>
              <a:latin typeface="+mn-lt"/>
              <a:ea typeface="+mn-ea"/>
              <a:cs typeface="+mn-cs"/>
            </a:rPr>
            <a:t>が増加傾向にあるが、依然として将来負担比率は低い傾向にある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老朽化対策により一時的な増加も予想されるが、公共施設等総合管理計画等の長期的な計画に基づき、計画的な事業の実施に努めていく。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D00-00008C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flipV="1">
          <a:off x="14793595" y="4489903"/>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00000000-0008-0000-0D00-00008E000000}"/>
            </a:ext>
          </a:extLst>
        </xdr:cNvPr>
        <xdr:cNvSpPr txBox="1"/>
      </xdr:nvSpPr>
      <xdr:spPr>
        <a:xfrm>
          <a:off x="14846300" y="59989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99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D00-000090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00000000-0008-0000-0D00-000092000000}"/>
            </a:ext>
          </a:extLst>
        </xdr:cNvPr>
        <xdr:cNvSpPr txBox="1"/>
      </xdr:nvSpPr>
      <xdr:spPr>
        <a:xfrm>
          <a:off x="14846300" y="476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4744700" y="479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033500" y="47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3271500" y="47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2509500" y="493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1747500" y="495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457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456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470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473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5,768
5,490
53.05
5,971,473
5,508,434
428,298
3,644,617
438,611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42545</xdr:rowOff>
    </xdr:from>
    <xdr:to>
      <xdr:col>24</xdr:col>
      <xdr:colOff>114300</xdr:colOff>
      <xdr:row>36</xdr:row>
      <xdr:rowOff>144145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93345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274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17780</xdr:rowOff>
    </xdr:from>
    <xdr:to>
      <xdr:col>15</xdr:col>
      <xdr:colOff>101600</xdr:colOff>
      <xdr:row>36</xdr:row>
      <xdr:rowOff>119380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55245</xdr:rowOff>
    </xdr:from>
    <xdr:to>
      <xdr:col>19</xdr:col>
      <xdr:colOff>177800</xdr:colOff>
      <xdr:row>36</xdr:row>
      <xdr:rowOff>68580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227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149225</xdr:rowOff>
    </xdr:from>
    <xdr:to>
      <xdr:col>10</xdr:col>
      <xdr:colOff>165100</xdr:colOff>
      <xdr:row>36</xdr:row>
      <xdr:rowOff>79375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28575</xdr:rowOff>
    </xdr:from>
    <xdr:to>
      <xdr:col>15</xdr:col>
      <xdr:colOff>50800</xdr:colOff>
      <xdr:row>36</xdr:row>
      <xdr:rowOff>68580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00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111125</xdr:rowOff>
    </xdr:from>
    <xdr:to>
      <xdr:col>6</xdr:col>
      <xdr:colOff>38100</xdr:colOff>
      <xdr:row>36</xdr:row>
      <xdr:rowOff>41275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161925</xdr:rowOff>
    </xdr:from>
    <xdr:to>
      <xdr:col>10</xdr:col>
      <xdr:colOff>114300</xdr:colOff>
      <xdr:row>36</xdr:row>
      <xdr:rowOff>28575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162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135907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125273</xdr:rowOff>
    </xdr:from>
    <xdr:to>
      <xdr:col>55</xdr:col>
      <xdr:colOff>50800</xdr:colOff>
      <xdr:row>41</xdr:row>
      <xdr:rowOff>55423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103700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124663</xdr:rowOff>
    </xdr:from>
    <xdr:to>
      <xdr:col>50</xdr:col>
      <xdr:colOff>165100</xdr:colOff>
      <xdr:row>41</xdr:row>
      <xdr:rowOff>54813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4013</xdr:rowOff>
    </xdr:from>
    <xdr:to>
      <xdr:col>55</xdr:col>
      <xdr:colOff>0</xdr:colOff>
      <xdr:row>41</xdr:row>
      <xdr:rowOff>4623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7033463"/>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126784</xdr:rowOff>
    </xdr:from>
    <xdr:to>
      <xdr:col>46</xdr:col>
      <xdr:colOff>38100</xdr:colOff>
      <xdr:row>41</xdr:row>
      <xdr:rowOff>56934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4013</xdr:rowOff>
    </xdr:from>
    <xdr:to>
      <xdr:col>50</xdr:col>
      <xdr:colOff>114300</xdr:colOff>
      <xdr:row>41</xdr:row>
      <xdr:rowOff>6134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33463"/>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127622</xdr:rowOff>
    </xdr:from>
    <xdr:to>
      <xdr:col>41</xdr:col>
      <xdr:colOff>101600</xdr:colOff>
      <xdr:row>41</xdr:row>
      <xdr:rowOff>57772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6134</xdr:rowOff>
    </xdr:from>
    <xdr:to>
      <xdr:col>45</xdr:col>
      <xdr:colOff>177800</xdr:colOff>
      <xdr:row>41</xdr:row>
      <xdr:rowOff>6972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35584"/>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126988</xdr:rowOff>
    </xdr:from>
    <xdr:to>
      <xdr:col>36</xdr:col>
      <xdr:colOff>165100</xdr:colOff>
      <xdr:row>41</xdr:row>
      <xdr:rowOff>57138</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6338</xdr:rowOff>
    </xdr:from>
    <xdr:to>
      <xdr:col>41</xdr:col>
      <xdr:colOff>50800</xdr:colOff>
      <xdr:row>41</xdr:row>
      <xdr:rowOff>6972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35788"/>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45940</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0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48061</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0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48899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0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48265</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0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1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127363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898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24312</xdr:rowOff>
    </xdr:from>
    <xdr:to>
      <xdr:col>15</xdr:col>
      <xdr:colOff>101600</xdr:colOff>
      <xdr:row>60</xdr:row>
      <xdr:rowOff>125912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75112</xdr:rowOff>
    </xdr:from>
    <xdr:to>
      <xdr:col>19</xdr:col>
      <xdr:colOff>177800</xdr:colOff>
      <xdr:row>60</xdr:row>
      <xdr:rowOff>102870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621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75112</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359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141877</xdr:rowOff>
    </xdr:from>
    <xdr:to>
      <xdr:col>6</xdr:col>
      <xdr:colOff>38100</xdr:colOff>
      <xdr:row>60</xdr:row>
      <xdr:rowOff>72027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21227</xdr:rowOff>
    </xdr:from>
    <xdr:to>
      <xdr:col>10</xdr:col>
      <xdr:colOff>114300</xdr:colOff>
      <xdr:row>60</xdr:row>
      <xdr:rowOff>48985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082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142439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116312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88554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131560</xdr:rowOff>
    </xdr:from>
    <xdr:to>
      <xdr:col>55</xdr:col>
      <xdr:colOff>50800</xdr:colOff>
      <xdr:row>64</xdr:row>
      <xdr:rowOff>61710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46487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4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131367</xdr:rowOff>
    </xdr:from>
    <xdr:to>
      <xdr:col>50</xdr:col>
      <xdr:colOff>165100</xdr:colOff>
      <xdr:row>64</xdr:row>
      <xdr:rowOff>61517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3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10717</xdr:rowOff>
    </xdr:from>
    <xdr:to>
      <xdr:col>55</xdr:col>
      <xdr:colOff>0</xdr:colOff>
      <xdr:row>64</xdr:row>
      <xdr:rowOff>10910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9639300" y="10983517"/>
          <a:ext cx="8382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132043</xdr:rowOff>
    </xdr:from>
    <xdr:to>
      <xdr:col>46</xdr:col>
      <xdr:colOff>38100</xdr:colOff>
      <xdr:row>64</xdr:row>
      <xdr:rowOff>62193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10717</xdr:rowOff>
    </xdr:from>
    <xdr:to>
      <xdr:col>50</xdr:col>
      <xdr:colOff>114300</xdr:colOff>
      <xdr:row>64</xdr:row>
      <xdr:rowOff>11393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83517"/>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132310</xdr:rowOff>
    </xdr:from>
    <xdr:to>
      <xdr:col>41</xdr:col>
      <xdr:colOff>101600</xdr:colOff>
      <xdr:row>64</xdr:row>
      <xdr:rowOff>62460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11393</xdr:rowOff>
    </xdr:from>
    <xdr:to>
      <xdr:col>45</xdr:col>
      <xdr:colOff>177800</xdr:colOff>
      <xdr:row>64</xdr:row>
      <xdr:rowOff>11660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8419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132111</xdr:rowOff>
    </xdr:from>
    <xdr:to>
      <xdr:col>36</xdr:col>
      <xdr:colOff>165100</xdr:colOff>
      <xdr:row>64</xdr:row>
      <xdr:rowOff>62261</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11461</xdr:rowOff>
    </xdr:from>
    <xdr:to>
      <xdr:col>41</xdr:col>
      <xdr:colOff>50800</xdr:colOff>
      <xdr:row>64</xdr:row>
      <xdr:rowOff>11660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984261"/>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52644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102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53320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102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53587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102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53388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102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E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E00-000041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E00-00004301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E00-000045010000}"/>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25417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E00-000051010000}"/>
            </a:ext>
          </a:extLst>
        </xdr:cNvPr>
        <xdr:cNvSpPr txBox="1"/>
      </xdr:nvSpPr>
      <xdr:spPr>
        <a:xfrm>
          <a:off x="16357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132080</xdr:rowOff>
    </xdr:from>
    <xdr:to>
      <xdr:col>81</xdr:col>
      <xdr:colOff>101600</xdr:colOff>
      <xdr:row>37</xdr:row>
      <xdr:rowOff>62230</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5430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xdr:rowOff>
    </xdr:from>
    <xdr:to>
      <xdr:col>85</xdr:col>
      <xdr:colOff>127000</xdr:colOff>
      <xdr:row>37</xdr:row>
      <xdr:rowOff>53340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5481300" y="63550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90170</xdr:rowOff>
    </xdr:from>
    <xdr:to>
      <xdr:col>76</xdr:col>
      <xdr:colOff>165100</xdr:colOff>
      <xdr:row>37</xdr:row>
      <xdr:rowOff>20320</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4541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140970</xdr:rowOff>
    </xdr:from>
    <xdr:to>
      <xdr:col>81</xdr:col>
      <xdr:colOff>50800</xdr:colOff>
      <xdr:row>37</xdr:row>
      <xdr:rowOff>11430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4592300" y="631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365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36</xdr:row>
      <xdr:rowOff>140970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3703300" y="6271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6350</xdr:rowOff>
    </xdr:from>
    <xdr:to>
      <xdr:col>67</xdr:col>
      <xdr:colOff>101600</xdr:colOff>
      <xdr:row>36</xdr:row>
      <xdr:rowOff>107950</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12763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57150</xdr:rowOff>
    </xdr:from>
    <xdr:to>
      <xdr:col>71</xdr:col>
      <xdr:colOff>177800</xdr:colOff>
      <xdr:row>36</xdr:row>
      <xdr:rowOff>99060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2814300" y="62293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5266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2611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78757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5266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36847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4389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3500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124477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2611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E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E00-00007A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E00-00007C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E00-00007E010000}"/>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73660</xdr:rowOff>
    </xdr:from>
    <xdr:to>
      <xdr:col>116</xdr:col>
      <xdr:colOff>114300</xdr:colOff>
      <xdr:row>38</xdr:row>
      <xdr:rowOff>3810</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221107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96537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E00-00008A010000}"/>
            </a:ext>
          </a:extLst>
        </xdr:cNvPr>
        <xdr:cNvSpPr txBox="1"/>
      </xdr:nvSpPr>
      <xdr:spPr>
        <a:xfrm>
          <a:off x="22199600"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71120</xdr:rowOff>
    </xdr:from>
    <xdr:to>
      <xdr:col>112</xdr:col>
      <xdr:colOff>38100</xdr:colOff>
      <xdr:row>38</xdr:row>
      <xdr:rowOff>1270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2127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121920</xdr:rowOff>
    </xdr:from>
    <xdr:to>
      <xdr:col>116</xdr:col>
      <xdr:colOff>63500</xdr:colOff>
      <xdr:row>37</xdr:row>
      <xdr:rowOff>124460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21323300" y="646557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78740</xdr:rowOff>
    </xdr:from>
    <xdr:to>
      <xdr:col>107</xdr:col>
      <xdr:colOff>101600</xdr:colOff>
      <xdr:row>38</xdr:row>
      <xdr:rowOff>8890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2038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121920</xdr:rowOff>
    </xdr:from>
    <xdr:to>
      <xdr:col>111</xdr:col>
      <xdr:colOff>177800</xdr:colOff>
      <xdr:row>37</xdr:row>
      <xdr:rowOff>129540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20434300" y="6465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129540</xdr:rowOff>
    </xdr:from>
    <xdr:to>
      <xdr:col>107</xdr:col>
      <xdr:colOff>50800</xdr:colOff>
      <xdr:row>37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19545300" y="6473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80010</xdr:rowOff>
    </xdr:from>
    <xdr:to>
      <xdr:col>98</xdr:col>
      <xdr:colOff>38100</xdr:colOff>
      <xdr:row>38</xdr:row>
      <xdr:rowOff>10160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8605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130810</xdr:rowOff>
    </xdr:from>
    <xdr:to>
      <xdr:col>102</xdr:col>
      <xdr:colOff>114300</xdr:colOff>
      <xdr:row>37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8656300" y="6474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17797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10757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25417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20199427"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26687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8421427" y="619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E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E00-0000B401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E00-0000B601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E00-0000B801000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55880</xdr:rowOff>
    </xdr:from>
    <xdr:to>
      <xdr:col>85</xdr:col>
      <xdr:colOff>177800</xdr:colOff>
      <xdr:row>63</xdr:row>
      <xdr:rowOff>157480</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6268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142257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E00-0000C4010000}"/>
            </a:ext>
          </a:extLst>
        </xdr:cNvPr>
        <xdr:cNvSpPr txBox="1"/>
      </xdr:nvSpPr>
      <xdr:spPr>
        <a:xfrm>
          <a:off x="16357600" y="1077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158750</xdr:rowOff>
    </xdr:from>
    <xdr:to>
      <xdr:col>81</xdr:col>
      <xdr:colOff>101600</xdr:colOff>
      <xdr:row>63</xdr:row>
      <xdr:rowOff>88900</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5430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38100</xdr:rowOff>
    </xdr:from>
    <xdr:to>
      <xdr:col>85</xdr:col>
      <xdr:colOff>127000</xdr:colOff>
      <xdr:row>63</xdr:row>
      <xdr:rowOff>106680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5481300" y="108394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137795</xdr:rowOff>
    </xdr:from>
    <xdr:to>
      <xdr:col>76</xdr:col>
      <xdr:colOff>165100</xdr:colOff>
      <xdr:row>63</xdr:row>
      <xdr:rowOff>67945</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4541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17145</xdr:rowOff>
    </xdr:from>
    <xdr:to>
      <xdr:col>81</xdr:col>
      <xdr:colOff>50800</xdr:colOff>
      <xdr:row>63</xdr:row>
      <xdr:rowOff>38100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4592300" y="108184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116840</xdr:rowOff>
    </xdr:from>
    <xdr:to>
      <xdr:col>72</xdr:col>
      <xdr:colOff>38100</xdr:colOff>
      <xdr:row>63</xdr:row>
      <xdr:rowOff>46990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365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167640</xdr:rowOff>
    </xdr:from>
    <xdr:to>
      <xdr:col>76</xdr:col>
      <xdr:colOff>114300</xdr:colOff>
      <xdr:row>63</xdr:row>
      <xdr:rowOff>17145</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3703300" y="107975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156845</xdr:rowOff>
    </xdr:from>
    <xdr:to>
      <xdr:col>67</xdr:col>
      <xdr:colOff>101600</xdr:colOff>
      <xdr:row>62</xdr:row>
      <xdr:rowOff>86995</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2763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36195</xdr:rowOff>
    </xdr:from>
    <xdr:to>
      <xdr:col>71</xdr:col>
      <xdr:colOff>177800</xdr:colOff>
      <xdr:row>62</xdr:row>
      <xdr:rowOff>167640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814300" y="1066609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E00-0000CD01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E00-0000CE01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E00-0000CF01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E00-0000D001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80027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E00-0000D1010000}"/>
            </a:ext>
          </a:extLst>
        </xdr:cNvPr>
        <xdr:cNvSpPr txBox="1"/>
      </xdr:nvSpPr>
      <xdr:spPr>
        <a:xfrm>
          <a:off x="152660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59072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E00-0000D2010000}"/>
            </a:ext>
          </a:extLst>
        </xdr:cNvPr>
        <xdr:cNvSpPr txBox="1"/>
      </xdr:nvSpPr>
      <xdr:spPr>
        <a:xfrm>
          <a:off x="14389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38117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E00-0000D3010000}"/>
            </a:ext>
          </a:extLst>
        </xdr:cNvPr>
        <xdr:cNvSpPr txBox="1"/>
      </xdr:nvSpPr>
      <xdr:spPr>
        <a:xfrm>
          <a:off x="135007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78122</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E00-0000D4010000}"/>
            </a:ext>
          </a:extLst>
        </xdr:cNvPr>
        <xdr:cNvSpPr txBox="1"/>
      </xdr:nvSpPr>
      <xdr:spPr>
        <a:xfrm>
          <a:off x="12611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00000000-0008-0000-0E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494" name="【学校施設】&#10;一人当たり面積最小値テキスト">
          <a:extLst>
            <a:ext uri="{FF2B5EF4-FFF2-40B4-BE49-F238E27FC236}">
              <a16:creationId xmlns:a16="http://schemas.microsoft.com/office/drawing/2014/main" id="{00000000-0008-0000-0E00-0000EE01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496" name="【学校施設】&#10;一人当たり面積最大値テキスト">
          <a:extLst>
            <a:ext uri="{FF2B5EF4-FFF2-40B4-BE49-F238E27FC236}">
              <a16:creationId xmlns:a16="http://schemas.microsoft.com/office/drawing/2014/main" id="{00000000-0008-0000-0E00-0000F001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498" name="【学校施設】&#10;一人当たり面積平均値テキスト">
          <a:extLst>
            <a:ext uri="{FF2B5EF4-FFF2-40B4-BE49-F238E27FC236}">
              <a16:creationId xmlns:a16="http://schemas.microsoft.com/office/drawing/2014/main" id="{00000000-0008-0000-0E00-0000F201000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xdr:rowOff>
    </xdr:from>
    <xdr:to>
      <xdr:col>116</xdr:col>
      <xdr:colOff>114300</xdr:colOff>
      <xdr:row>62</xdr:row>
      <xdr:rowOff>109093</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221107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157370</xdr:rowOff>
    </xdr:from>
    <xdr:ext cx="469744" cy="259045"/>
    <xdr:sp macro="" textlink="">
      <xdr:nvSpPr>
        <xdr:cNvPr id="510" name="【学校施設】&#10;一人当たり面積該当値テキスト">
          <a:extLst>
            <a:ext uri="{FF2B5EF4-FFF2-40B4-BE49-F238E27FC236}">
              <a16:creationId xmlns:a16="http://schemas.microsoft.com/office/drawing/2014/main" id="{00000000-0008-0000-0E00-0000FE010000}"/>
            </a:ext>
          </a:extLst>
        </xdr:cNvPr>
        <xdr:cNvSpPr txBox="1"/>
      </xdr:nvSpPr>
      <xdr:spPr>
        <a:xfrm>
          <a:off x="22199600" y="106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xdr:rowOff>
    </xdr:from>
    <xdr:to>
      <xdr:col>112</xdr:col>
      <xdr:colOff>38100</xdr:colOff>
      <xdr:row>62</xdr:row>
      <xdr:rowOff>106807</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21272500" y="106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56007</xdr:rowOff>
    </xdr:from>
    <xdr:to>
      <xdr:col>116</xdr:col>
      <xdr:colOff>63500</xdr:colOff>
      <xdr:row>62</xdr:row>
      <xdr:rowOff>58293</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21323300" y="1068590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xdr:rowOff>
    </xdr:from>
    <xdr:to>
      <xdr:col>107</xdr:col>
      <xdr:colOff>101600</xdr:colOff>
      <xdr:row>62</xdr:row>
      <xdr:rowOff>114427</xdr:rowOff>
    </xdr:to>
    <xdr:sp macro="" textlink="">
      <xdr:nvSpPr>
        <xdr:cNvPr id="513" name="楕円 512">
          <a:extLst>
            <a:ext uri="{FF2B5EF4-FFF2-40B4-BE49-F238E27FC236}">
              <a16:creationId xmlns:a16="http://schemas.microsoft.com/office/drawing/2014/main" id="{00000000-0008-0000-0E00-000001020000}"/>
            </a:ext>
          </a:extLst>
        </xdr:cNvPr>
        <xdr:cNvSpPr/>
      </xdr:nvSpPr>
      <xdr:spPr>
        <a:xfrm>
          <a:off x="20383500" y="106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56007</xdr:rowOff>
    </xdr:from>
    <xdr:to>
      <xdr:col>111</xdr:col>
      <xdr:colOff>177800</xdr:colOff>
      <xdr:row>62</xdr:row>
      <xdr:rowOff>63627</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20434300" y="1068590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xdr:rowOff>
    </xdr:from>
    <xdr:to>
      <xdr:col>102</xdr:col>
      <xdr:colOff>165100</xdr:colOff>
      <xdr:row>62</xdr:row>
      <xdr:rowOff>117475</xdr:rowOff>
    </xdr:to>
    <xdr:sp macro="" textlink="">
      <xdr:nvSpPr>
        <xdr:cNvPr id="515" name="楕円 514">
          <a:extLst>
            <a:ext uri="{FF2B5EF4-FFF2-40B4-BE49-F238E27FC236}">
              <a16:creationId xmlns:a16="http://schemas.microsoft.com/office/drawing/2014/main" id="{00000000-0008-0000-0E00-000003020000}"/>
            </a:ext>
          </a:extLst>
        </xdr:cNvPr>
        <xdr:cNvSpPr/>
      </xdr:nvSpPr>
      <xdr:spPr>
        <a:xfrm>
          <a:off x="19494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63627</xdr:rowOff>
    </xdr:from>
    <xdr:to>
      <xdr:col>107</xdr:col>
      <xdr:colOff>50800</xdr:colOff>
      <xdr:row>62</xdr:row>
      <xdr:rowOff>66675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9545300" y="1069352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xdr:rowOff>
    </xdr:from>
    <xdr:to>
      <xdr:col>98</xdr:col>
      <xdr:colOff>38100</xdr:colOff>
      <xdr:row>62</xdr:row>
      <xdr:rowOff>115189</xdr:rowOff>
    </xdr:to>
    <xdr:sp macro="" textlink="">
      <xdr:nvSpPr>
        <xdr:cNvPr id="517" name="楕円 516">
          <a:extLst>
            <a:ext uri="{FF2B5EF4-FFF2-40B4-BE49-F238E27FC236}">
              <a16:creationId xmlns:a16="http://schemas.microsoft.com/office/drawing/2014/main" id="{00000000-0008-0000-0E00-000005020000}"/>
            </a:ext>
          </a:extLst>
        </xdr:cNvPr>
        <xdr:cNvSpPr/>
      </xdr:nvSpPr>
      <xdr:spPr>
        <a:xfrm>
          <a:off x="18605500" y="1064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64389</xdr:rowOff>
    </xdr:from>
    <xdr:to>
      <xdr:col>102</xdr:col>
      <xdr:colOff>114300</xdr:colOff>
      <xdr:row>62</xdr:row>
      <xdr:rowOff>66675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8656300" y="1069428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519" name="n_1aveValue【学校施設】&#10;一人当たり面積">
          <a:extLst>
            <a:ext uri="{FF2B5EF4-FFF2-40B4-BE49-F238E27FC236}">
              <a16:creationId xmlns:a16="http://schemas.microsoft.com/office/drawing/2014/main" id="{00000000-0008-0000-0E00-00000702000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520" name="n_2aveValue【学校施設】&#10;一人当たり面積">
          <a:extLst>
            <a:ext uri="{FF2B5EF4-FFF2-40B4-BE49-F238E27FC236}">
              <a16:creationId xmlns:a16="http://schemas.microsoft.com/office/drawing/2014/main" id="{00000000-0008-0000-0E00-000008020000}"/>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521" name="n_3aveValue【学校施設】&#10;一人当たり面積">
          <a:extLst>
            <a:ext uri="{FF2B5EF4-FFF2-40B4-BE49-F238E27FC236}">
              <a16:creationId xmlns:a16="http://schemas.microsoft.com/office/drawing/2014/main" id="{00000000-0008-0000-0E00-00000902000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522" name="n_4aveValue【学校施設】&#10;一人当たり面積">
          <a:extLst>
            <a:ext uri="{FF2B5EF4-FFF2-40B4-BE49-F238E27FC236}">
              <a16:creationId xmlns:a16="http://schemas.microsoft.com/office/drawing/2014/main" id="{00000000-0008-0000-0E00-00000A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97934</xdr:rowOff>
    </xdr:from>
    <xdr:ext cx="469744" cy="259045"/>
    <xdr:sp macro="" textlink="">
      <xdr:nvSpPr>
        <xdr:cNvPr id="523" name="n_1mainValue【学校施設】&#10;一人当たり面積">
          <a:extLst>
            <a:ext uri="{FF2B5EF4-FFF2-40B4-BE49-F238E27FC236}">
              <a16:creationId xmlns:a16="http://schemas.microsoft.com/office/drawing/2014/main" id="{00000000-0008-0000-0E00-00000B020000}"/>
            </a:ext>
          </a:extLst>
        </xdr:cNvPr>
        <xdr:cNvSpPr txBox="1"/>
      </xdr:nvSpPr>
      <xdr:spPr>
        <a:xfrm>
          <a:off x="21075727" y="1072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105554</xdr:rowOff>
    </xdr:from>
    <xdr:ext cx="469744" cy="259045"/>
    <xdr:sp macro="" textlink="">
      <xdr:nvSpPr>
        <xdr:cNvPr id="524" name="n_2mainValue【学校施設】&#10;一人当たり面積">
          <a:extLst>
            <a:ext uri="{FF2B5EF4-FFF2-40B4-BE49-F238E27FC236}">
              <a16:creationId xmlns:a16="http://schemas.microsoft.com/office/drawing/2014/main" id="{00000000-0008-0000-0E00-00000C020000}"/>
            </a:ext>
          </a:extLst>
        </xdr:cNvPr>
        <xdr:cNvSpPr txBox="1"/>
      </xdr:nvSpPr>
      <xdr:spPr>
        <a:xfrm>
          <a:off x="20199427" y="1073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108602</xdr:rowOff>
    </xdr:from>
    <xdr:ext cx="469744" cy="259045"/>
    <xdr:sp macro="" textlink="">
      <xdr:nvSpPr>
        <xdr:cNvPr id="525" name="n_3mainValue【学校施設】&#10;一人当たり面積">
          <a:extLst>
            <a:ext uri="{FF2B5EF4-FFF2-40B4-BE49-F238E27FC236}">
              <a16:creationId xmlns:a16="http://schemas.microsoft.com/office/drawing/2014/main" id="{00000000-0008-0000-0E00-00000D020000}"/>
            </a:ext>
          </a:extLst>
        </xdr:cNvPr>
        <xdr:cNvSpPr txBox="1"/>
      </xdr:nvSpPr>
      <xdr:spPr>
        <a:xfrm>
          <a:off x="19310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106316</xdr:rowOff>
    </xdr:from>
    <xdr:ext cx="469744" cy="259045"/>
    <xdr:sp macro="" textlink="">
      <xdr:nvSpPr>
        <xdr:cNvPr id="526" name="n_4mainValue【学校施設】&#10;一人当たり面積">
          <a:extLst>
            <a:ext uri="{FF2B5EF4-FFF2-40B4-BE49-F238E27FC236}">
              <a16:creationId xmlns:a16="http://schemas.microsoft.com/office/drawing/2014/main" id="{00000000-0008-0000-0E00-00000E020000}"/>
            </a:ext>
          </a:extLst>
        </xdr:cNvPr>
        <xdr:cNvSpPr txBox="1"/>
      </xdr:nvSpPr>
      <xdr:spPr>
        <a:xfrm>
          <a:off x="18421427" y="1073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00000000-0008-0000-0E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8" name="【公民館】&#10;有形固定資産減価償却率最小値テキスト">
          <a:extLst>
            <a:ext uri="{FF2B5EF4-FFF2-40B4-BE49-F238E27FC236}">
              <a16:creationId xmlns:a16="http://schemas.microsoft.com/office/drawing/2014/main" id="{00000000-0008-0000-0E00-000038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570" name="【公民館】&#10;有形固定資産減価償却率最大値テキスト">
          <a:extLst>
            <a:ext uri="{FF2B5EF4-FFF2-40B4-BE49-F238E27FC236}">
              <a16:creationId xmlns:a16="http://schemas.microsoft.com/office/drawing/2014/main" id="{00000000-0008-0000-0E00-00003A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572" name="【公民館】&#10;有形固定資産減価償却率平均値テキスト">
          <a:extLst>
            <a:ext uri="{FF2B5EF4-FFF2-40B4-BE49-F238E27FC236}">
              <a16:creationId xmlns:a16="http://schemas.microsoft.com/office/drawing/2014/main" id="{00000000-0008-0000-0E00-00003C020000}"/>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114936</xdr:rowOff>
    </xdr:from>
    <xdr:to>
      <xdr:col>85</xdr:col>
      <xdr:colOff>177800</xdr:colOff>
      <xdr:row>106</xdr:row>
      <xdr:rowOff>45086</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62687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93363</xdr:rowOff>
    </xdr:from>
    <xdr:ext cx="405111" cy="259045"/>
    <xdr:sp macro="" textlink="">
      <xdr:nvSpPr>
        <xdr:cNvPr id="584" name="【公民館】&#10;有形固定資産減価償却率該当値テキスト">
          <a:extLst>
            <a:ext uri="{FF2B5EF4-FFF2-40B4-BE49-F238E27FC236}">
              <a16:creationId xmlns:a16="http://schemas.microsoft.com/office/drawing/2014/main" id="{00000000-0008-0000-0E00-000048020000}"/>
            </a:ext>
          </a:extLst>
        </xdr:cNvPr>
        <xdr:cNvSpPr txBox="1"/>
      </xdr:nvSpPr>
      <xdr:spPr>
        <a:xfrm>
          <a:off x="16357600"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543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165736</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5481300" y="1811273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166370</xdr:rowOff>
    </xdr:from>
    <xdr:to>
      <xdr:col>76</xdr:col>
      <xdr:colOff>165100</xdr:colOff>
      <xdr:row>105</xdr:row>
      <xdr:rowOff>96520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4541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45720</xdr:rowOff>
    </xdr:from>
    <xdr:to>
      <xdr:col>81</xdr:col>
      <xdr:colOff>50800</xdr:colOff>
      <xdr:row>105</xdr:row>
      <xdr:rowOff>110489</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4592300" y="180479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109220</xdr:rowOff>
    </xdr:from>
    <xdr:to>
      <xdr:col>72</xdr:col>
      <xdr:colOff>38100</xdr:colOff>
      <xdr:row>105</xdr:row>
      <xdr:rowOff>39370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3652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160020</xdr:rowOff>
    </xdr:from>
    <xdr:to>
      <xdr:col>76</xdr:col>
      <xdr:colOff>114300</xdr:colOff>
      <xdr:row>105</xdr:row>
      <xdr:rowOff>45720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3703300" y="179908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52070</xdr:rowOff>
    </xdr:from>
    <xdr:to>
      <xdr:col>67</xdr:col>
      <xdr:colOff>101600</xdr:colOff>
      <xdr:row>104</xdr:row>
      <xdr:rowOff>153670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2763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102870</xdr:rowOff>
    </xdr:from>
    <xdr:to>
      <xdr:col>71</xdr:col>
      <xdr:colOff>177800</xdr:colOff>
      <xdr:row>104</xdr:row>
      <xdr:rowOff>160020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2814300" y="17933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593" name="n_1aveValue【公民館】&#10;有形固定資産減価償却率">
          <a:extLst>
            <a:ext uri="{FF2B5EF4-FFF2-40B4-BE49-F238E27FC236}">
              <a16:creationId xmlns:a16="http://schemas.microsoft.com/office/drawing/2014/main" id="{00000000-0008-0000-0E00-00005102000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594" name="n_2aveValue【公民館】&#10;有形固定資産減価償却率">
          <a:extLst>
            <a:ext uri="{FF2B5EF4-FFF2-40B4-BE49-F238E27FC236}">
              <a16:creationId xmlns:a16="http://schemas.microsoft.com/office/drawing/2014/main" id="{00000000-0008-0000-0E00-00005202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595" name="n_3aveValue【公民館】&#10;有形固定資産減価償却率">
          <a:extLst>
            <a:ext uri="{FF2B5EF4-FFF2-40B4-BE49-F238E27FC236}">
              <a16:creationId xmlns:a16="http://schemas.microsoft.com/office/drawing/2014/main" id="{00000000-0008-0000-0E00-000053020000}"/>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596" name="n_4aveValue【公民館】&#10;有形固定資産減価償却率">
          <a:extLst>
            <a:ext uri="{FF2B5EF4-FFF2-40B4-BE49-F238E27FC236}">
              <a16:creationId xmlns:a16="http://schemas.microsoft.com/office/drawing/2014/main" id="{00000000-0008-0000-0E00-000054020000}"/>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6366</xdr:rowOff>
    </xdr:from>
    <xdr:ext cx="405111" cy="259045"/>
    <xdr:sp macro="" textlink="">
      <xdr:nvSpPr>
        <xdr:cNvPr id="597" name="n_1mainValue【公民館】&#10;有形固定資産減価償却率">
          <a:extLst>
            <a:ext uri="{FF2B5EF4-FFF2-40B4-BE49-F238E27FC236}">
              <a16:creationId xmlns:a16="http://schemas.microsoft.com/office/drawing/2014/main" id="{00000000-0008-0000-0E00-000055020000}"/>
            </a:ext>
          </a:extLst>
        </xdr:cNvPr>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113047</xdr:rowOff>
    </xdr:from>
    <xdr:ext cx="405111" cy="259045"/>
    <xdr:sp macro="" textlink="">
      <xdr:nvSpPr>
        <xdr:cNvPr id="598" name="n_2mainValue【公民館】&#10;有形固定資産減価償却率">
          <a:extLst>
            <a:ext uri="{FF2B5EF4-FFF2-40B4-BE49-F238E27FC236}">
              <a16:creationId xmlns:a16="http://schemas.microsoft.com/office/drawing/2014/main" id="{00000000-0008-0000-0E00-000056020000}"/>
            </a:ext>
          </a:extLst>
        </xdr:cNvPr>
        <xdr:cNvSpPr txBox="1"/>
      </xdr:nvSpPr>
      <xdr:spPr>
        <a:xfrm>
          <a:off x="143897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55897</xdr:rowOff>
    </xdr:from>
    <xdr:ext cx="405111" cy="259045"/>
    <xdr:sp macro="" textlink="">
      <xdr:nvSpPr>
        <xdr:cNvPr id="599" name="n_3mainValue【公民館】&#10;有形固定資産減価償却率">
          <a:extLst>
            <a:ext uri="{FF2B5EF4-FFF2-40B4-BE49-F238E27FC236}">
              <a16:creationId xmlns:a16="http://schemas.microsoft.com/office/drawing/2014/main" id="{00000000-0008-0000-0E00-000057020000}"/>
            </a:ext>
          </a:extLst>
        </xdr:cNvPr>
        <xdr:cNvSpPr txBox="1"/>
      </xdr:nvSpPr>
      <xdr:spPr>
        <a:xfrm>
          <a:off x="135007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170197</xdr:rowOff>
    </xdr:from>
    <xdr:ext cx="405111" cy="259045"/>
    <xdr:sp macro="" textlink="">
      <xdr:nvSpPr>
        <xdr:cNvPr id="600" name="n_4mainValue【公民館】&#10;有形固定資産減価償却率">
          <a:extLst>
            <a:ext uri="{FF2B5EF4-FFF2-40B4-BE49-F238E27FC236}">
              <a16:creationId xmlns:a16="http://schemas.microsoft.com/office/drawing/2014/main" id="{00000000-0008-0000-0E00-000058020000}"/>
            </a:ext>
          </a:extLst>
        </xdr:cNvPr>
        <xdr:cNvSpPr txBox="1"/>
      </xdr:nvSpPr>
      <xdr:spPr>
        <a:xfrm>
          <a:off x="12611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00000000-0008-0000-0E00-00006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25" name="【公民館】&#10;一人当たり面積最小値テキスト">
          <a:extLst>
            <a:ext uri="{FF2B5EF4-FFF2-40B4-BE49-F238E27FC236}">
              <a16:creationId xmlns:a16="http://schemas.microsoft.com/office/drawing/2014/main" id="{00000000-0008-0000-0E00-00007102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27" name="【公民館】&#10;一人当たり面積最大値テキスト">
          <a:extLst>
            <a:ext uri="{FF2B5EF4-FFF2-40B4-BE49-F238E27FC236}">
              <a16:creationId xmlns:a16="http://schemas.microsoft.com/office/drawing/2014/main" id="{00000000-0008-0000-0E00-00007302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629" name="【公民館】&#10;一人当たり面積平均値テキスト">
          <a:extLst>
            <a:ext uri="{FF2B5EF4-FFF2-40B4-BE49-F238E27FC236}">
              <a16:creationId xmlns:a16="http://schemas.microsoft.com/office/drawing/2014/main" id="{00000000-0008-0000-0E00-00007502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16256</xdr:rowOff>
    </xdr:from>
    <xdr:to>
      <xdr:col>116</xdr:col>
      <xdr:colOff>114300</xdr:colOff>
      <xdr:row>107</xdr:row>
      <xdr:rowOff>117856</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221107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166133</xdr:rowOff>
    </xdr:from>
    <xdr:ext cx="469744" cy="259045"/>
    <xdr:sp macro="" textlink="">
      <xdr:nvSpPr>
        <xdr:cNvPr id="641" name="【公民館】&#10;一人当たり面積該当値テキスト">
          <a:extLst>
            <a:ext uri="{FF2B5EF4-FFF2-40B4-BE49-F238E27FC236}">
              <a16:creationId xmlns:a16="http://schemas.microsoft.com/office/drawing/2014/main" id="{00000000-0008-0000-0E00-000081020000}"/>
            </a:ext>
          </a:extLst>
        </xdr:cNvPr>
        <xdr:cNvSpPr txBox="1"/>
      </xdr:nvSpPr>
      <xdr:spPr>
        <a:xfrm>
          <a:off x="22199600"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15494</xdr:rowOff>
    </xdr:from>
    <xdr:to>
      <xdr:col>112</xdr:col>
      <xdr:colOff>38100</xdr:colOff>
      <xdr:row>107</xdr:row>
      <xdr:rowOff>117094</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21272500" y="183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66294</xdr:rowOff>
    </xdr:from>
    <xdr:to>
      <xdr:col>116</xdr:col>
      <xdr:colOff>63500</xdr:colOff>
      <xdr:row>107</xdr:row>
      <xdr:rowOff>67056</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21323300" y="1841144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17780</xdr:rowOff>
    </xdr:from>
    <xdr:to>
      <xdr:col>107</xdr:col>
      <xdr:colOff>101600</xdr:colOff>
      <xdr:row>107</xdr:row>
      <xdr:rowOff>119380</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20383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66294</xdr:rowOff>
    </xdr:from>
    <xdr:to>
      <xdr:col>111</xdr:col>
      <xdr:colOff>177800</xdr:colOff>
      <xdr:row>107</xdr:row>
      <xdr:rowOff>68580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20434300" y="184114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19304</xdr:rowOff>
    </xdr:from>
    <xdr:to>
      <xdr:col>102</xdr:col>
      <xdr:colOff>165100</xdr:colOff>
      <xdr:row>107</xdr:row>
      <xdr:rowOff>120904</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9494500" y="183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68580</xdr:rowOff>
    </xdr:from>
    <xdr:to>
      <xdr:col>107</xdr:col>
      <xdr:colOff>50800</xdr:colOff>
      <xdr:row>107</xdr:row>
      <xdr:rowOff>70104</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9545300" y="184137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18542</xdr:rowOff>
    </xdr:from>
    <xdr:to>
      <xdr:col>98</xdr:col>
      <xdr:colOff>38100</xdr:colOff>
      <xdr:row>107</xdr:row>
      <xdr:rowOff>120142</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8605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69342</xdr:rowOff>
    </xdr:from>
    <xdr:to>
      <xdr:col>102</xdr:col>
      <xdr:colOff>114300</xdr:colOff>
      <xdr:row>107</xdr:row>
      <xdr:rowOff>70104</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8656300" y="184144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650" name="n_1aveValue【公民館】&#10;一人当たり面積">
          <a:extLst>
            <a:ext uri="{FF2B5EF4-FFF2-40B4-BE49-F238E27FC236}">
              <a16:creationId xmlns:a16="http://schemas.microsoft.com/office/drawing/2014/main" id="{00000000-0008-0000-0E00-00008A02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651" name="n_2aveValue【公民館】&#10;一人当たり面積">
          <a:extLst>
            <a:ext uri="{FF2B5EF4-FFF2-40B4-BE49-F238E27FC236}">
              <a16:creationId xmlns:a16="http://schemas.microsoft.com/office/drawing/2014/main" id="{00000000-0008-0000-0E00-00008B02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652" name="n_3aveValue【公民館】&#10;一人当たり面積">
          <a:extLst>
            <a:ext uri="{FF2B5EF4-FFF2-40B4-BE49-F238E27FC236}">
              <a16:creationId xmlns:a16="http://schemas.microsoft.com/office/drawing/2014/main" id="{00000000-0008-0000-0E00-00008C02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653" name="n_4aveValue【公民館】&#10;一人当たり面積">
          <a:extLst>
            <a:ext uri="{FF2B5EF4-FFF2-40B4-BE49-F238E27FC236}">
              <a16:creationId xmlns:a16="http://schemas.microsoft.com/office/drawing/2014/main" id="{00000000-0008-0000-0E00-00008D02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108221</xdr:rowOff>
    </xdr:from>
    <xdr:ext cx="469744" cy="259045"/>
    <xdr:sp macro="" textlink="">
      <xdr:nvSpPr>
        <xdr:cNvPr id="654" name="n_1mainValue【公民館】&#10;一人当たり面積">
          <a:extLst>
            <a:ext uri="{FF2B5EF4-FFF2-40B4-BE49-F238E27FC236}">
              <a16:creationId xmlns:a16="http://schemas.microsoft.com/office/drawing/2014/main" id="{00000000-0008-0000-0E00-00008E020000}"/>
            </a:ext>
          </a:extLst>
        </xdr:cNvPr>
        <xdr:cNvSpPr txBox="1"/>
      </xdr:nvSpPr>
      <xdr:spPr>
        <a:xfrm>
          <a:off x="21075727" y="184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110507</xdr:rowOff>
    </xdr:from>
    <xdr:ext cx="469744" cy="259045"/>
    <xdr:sp macro="" textlink="">
      <xdr:nvSpPr>
        <xdr:cNvPr id="655" name="n_2mainValue【公民館】&#10;一人当たり面積">
          <a:extLst>
            <a:ext uri="{FF2B5EF4-FFF2-40B4-BE49-F238E27FC236}">
              <a16:creationId xmlns:a16="http://schemas.microsoft.com/office/drawing/2014/main" id="{00000000-0008-0000-0E00-00008F020000}"/>
            </a:ext>
          </a:extLst>
        </xdr:cNvPr>
        <xdr:cNvSpPr txBox="1"/>
      </xdr:nvSpPr>
      <xdr:spPr>
        <a:xfrm>
          <a:off x="20199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112031</xdr:rowOff>
    </xdr:from>
    <xdr:ext cx="469744" cy="259045"/>
    <xdr:sp macro="" textlink="">
      <xdr:nvSpPr>
        <xdr:cNvPr id="656" name="n_3mainValue【公民館】&#10;一人当たり面積">
          <a:extLst>
            <a:ext uri="{FF2B5EF4-FFF2-40B4-BE49-F238E27FC236}">
              <a16:creationId xmlns:a16="http://schemas.microsoft.com/office/drawing/2014/main" id="{00000000-0008-0000-0E00-000090020000}"/>
            </a:ext>
          </a:extLst>
        </xdr:cNvPr>
        <xdr:cNvSpPr txBox="1"/>
      </xdr:nvSpPr>
      <xdr:spPr>
        <a:xfrm>
          <a:off x="19310427" y="184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111269</xdr:rowOff>
    </xdr:from>
    <xdr:ext cx="469744" cy="259045"/>
    <xdr:sp macro="" textlink="">
      <xdr:nvSpPr>
        <xdr:cNvPr id="657" name="n_4mainValue【公民館】&#10;一人当たり面積">
          <a:extLst>
            <a:ext uri="{FF2B5EF4-FFF2-40B4-BE49-F238E27FC236}">
              <a16:creationId xmlns:a16="http://schemas.microsoft.com/office/drawing/2014/main" id="{00000000-0008-0000-0E00-000091020000}"/>
            </a:ext>
          </a:extLst>
        </xdr:cNvPr>
        <xdr:cNvSpPr txBox="1"/>
      </xdr:nvSpPr>
      <xdr:spPr>
        <a:xfrm>
          <a:off x="18421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学校施設及び公民館については、</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学校施設については</a:t>
          </a:r>
          <a:r>
            <a:rPr kumimoji="1" lang="ja-JP" altLang="ja-JP" sz="1100">
              <a:solidFill>
                <a:schemeClr val="dk1"/>
              </a:solidFill>
              <a:effectLst/>
              <a:latin typeface="+mn-lt"/>
              <a:ea typeface="+mn-ea"/>
              <a:cs typeface="+mn-cs"/>
            </a:rPr>
            <a:t>、昭和４０年代に多くの学校施設が建設されており、築５０年程度経過しつつあるためである。</a:t>
          </a:r>
          <a:r>
            <a:rPr kumimoji="1" lang="ja-JP" altLang="en-US" sz="1100">
              <a:solidFill>
                <a:schemeClr val="dk1"/>
              </a:solidFill>
              <a:effectLst/>
              <a:latin typeface="+mn-lt"/>
              <a:ea typeface="+mn-ea"/>
              <a:cs typeface="+mn-cs"/>
            </a:rPr>
            <a:t>このうち小学校２校については統合小学校を建設予定であるため、近い将来に大きく改善する予定である。また公民館についても大規模リニューアルを計画しているため改善の見込みがある状況である。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今後は、維持管理経費の動向に注視しつつ、公共施設等総合管理計画に基づき、施設の統廃合と複合化に努める。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5,768
5,490
53.05
5,971,473
5,508,434
428,298
3,644,617
438,611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154396</xdr:rowOff>
    </xdr:from>
    <xdr:to>
      <xdr:col>24</xdr:col>
      <xdr:colOff>114300</xdr:colOff>
      <xdr:row>39</xdr:row>
      <xdr:rowOff>84546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132823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134801</xdr:rowOff>
    </xdr:from>
    <xdr:to>
      <xdr:col>20</xdr:col>
      <xdr:colOff>38100</xdr:colOff>
      <xdr:row>39</xdr:row>
      <xdr:rowOff>64951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14151</xdr:rowOff>
    </xdr:from>
    <xdr:to>
      <xdr:col>24</xdr:col>
      <xdr:colOff>63500</xdr:colOff>
      <xdr:row>39</xdr:row>
      <xdr:rowOff>33746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0070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14151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811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95613</xdr:rowOff>
    </xdr:from>
    <xdr:to>
      <xdr:col>10</xdr:col>
      <xdr:colOff>165100</xdr:colOff>
      <xdr:row>39</xdr:row>
      <xdr:rowOff>25763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146413</xdr:rowOff>
    </xdr:from>
    <xdr:to>
      <xdr:col>15</xdr:col>
      <xdr:colOff>50800</xdr:colOff>
      <xdr:row>38</xdr:row>
      <xdr:rowOff>166007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615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76019</xdr:rowOff>
    </xdr:from>
    <xdr:to>
      <xdr:col>6</xdr:col>
      <xdr:colOff>38100</xdr:colOff>
      <xdr:row>39</xdr:row>
      <xdr:rowOff>6169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126819</xdr:rowOff>
    </xdr:from>
    <xdr:to>
      <xdr:col>10</xdr:col>
      <xdr:colOff>114300</xdr:colOff>
      <xdr:row>38</xdr:row>
      <xdr:rowOff>146413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6419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56078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168746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154940</xdr:rowOff>
    </xdr:from>
    <xdr:to>
      <xdr:col>50</xdr:col>
      <xdr:colOff>165100</xdr:colOff>
      <xdr:row>39</xdr:row>
      <xdr:rowOff>85090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34290</xdr:rowOff>
    </xdr:from>
    <xdr:to>
      <xdr:col>55</xdr:col>
      <xdr:colOff>0</xdr:colOff>
      <xdr:row>39</xdr:row>
      <xdr:rowOff>34290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720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158750</xdr:rowOff>
    </xdr:from>
    <xdr:to>
      <xdr:col>46</xdr:col>
      <xdr:colOff>38100</xdr:colOff>
      <xdr:row>39</xdr:row>
      <xdr:rowOff>88900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34290</xdr:rowOff>
    </xdr:from>
    <xdr:to>
      <xdr:col>50</xdr:col>
      <xdr:colOff>114300</xdr:colOff>
      <xdr:row>39</xdr:row>
      <xdr:rowOff>38100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720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158750</xdr:rowOff>
    </xdr:from>
    <xdr:to>
      <xdr:col>41</xdr:col>
      <xdr:colOff>101600</xdr:colOff>
      <xdr:row>39</xdr:row>
      <xdr:rowOff>88900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38100</xdr:rowOff>
    </xdr:from>
    <xdr:to>
      <xdr:col>45</xdr:col>
      <xdr:colOff>177800</xdr:colOff>
      <xdr:row>39</xdr:row>
      <xdr:rowOff>38100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72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158750</xdr:rowOff>
    </xdr:from>
    <xdr:to>
      <xdr:col>36</xdr:col>
      <xdr:colOff>165100</xdr:colOff>
      <xdr:row>39</xdr:row>
      <xdr:rowOff>88900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38100</xdr:rowOff>
    </xdr:from>
    <xdr:to>
      <xdr:col>41</xdr:col>
      <xdr:colOff>50800</xdr:colOff>
      <xdr:row>39</xdr:row>
      <xdr:rowOff>38100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72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163847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101617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105427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105427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105427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100076</xdr:rowOff>
    </xdr:from>
    <xdr:to>
      <xdr:col>24</xdr:col>
      <xdr:colOff>114300</xdr:colOff>
      <xdr:row>60</xdr:row>
      <xdr:rowOff>30226</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122953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06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150876</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20699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150368</xdr:rowOff>
    </xdr:from>
    <xdr:to>
      <xdr:col>15</xdr:col>
      <xdr:colOff>101600</xdr:colOff>
      <xdr:row>59</xdr:row>
      <xdr:rowOff>80518</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29718</xdr:rowOff>
    </xdr:from>
    <xdr:to>
      <xdr:col>19</xdr:col>
      <xdr:colOff>177800</xdr:colOff>
      <xdr:row>59</xdr:row>
      <xdr:rowOff>91440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14526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90932</xdr:rowOff>
    </xdr:from>
    <xdr:to>
      <xdr:col>10</xdr:col>
      <xdr:colOff>165100</xdr:colOff>
      <xdr:row>59</xdr:row>
      <xdr:rowOff>21082</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141732</xdr:rowOff>
    </xdr:from>
    <xdr:to>
      <xdr:col>15</xdr:col>
      <xdr:colOff>50800</xdr:colOff>
      <xdr:row>59</xdr:row>
      <xdr:rowOff>29718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0858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31496</xdr:rowOff>
    </xdr:from>
    <xdr:to>
      <xdr:col>6</xdr:col>
      <xdr:colOff>38100</xdr:colOff>
      <xdr:row>58</xdr:row>
      <xdr:rowOff>133096</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82296</xdr:rowOff>
    </xdr:from>
    <xdr:to>
      <xdr:col>10</xdr:col>
      <xdr:colOff>114300</xdr:colOff>
      <xdr:row>58</xdr:row>
      <xdr:rowOff>141732</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0263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158767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97045</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37609</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149623</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11303</xdr:rowOff>
    </xdr:from>
    <xdr:to>
      <xdr:col>55</xdr:col>
      <xdr:colOff>50800</xdr:colOff>
      <xdr:row>62</xdr:row>
      <xdr:rowOff>112903</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6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34180</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4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xdr:rowOff>
    </xdr:from>
    <xdr:to>
      <xdr:col>50</xdr:col>
      <xdr:colOff>165100</xdr:colOff>
      <xdr:row>62</xdr:row>
      <xdr:rowOff>111760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60960</xdr:rowOff>
    </xdr:from>
    <xdr:to>
      <xdr:col>55</xdr:col>
      <xdr:colOff>0</xdr:colOff>
      <xdr:row>62</xdr:row>
      <xdr:rowOff>62103</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69086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60960</xdr:rowOff>
    </xdr:from>
    <xdr:to>
      <xdr:col>50</xdr:col>
      <xdr:colOff>114300</xdr:colOff>
      <xdr:row>62</xdr:row>
      <xdr:rowOff>64770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xdr:rowOff>
    </xdr:from>
    <xdr:to>
      <xdr:col>41</xdr:col>
      <xdr:colOff>101600</xdr:colOff>
      <xdr:row>62</xdr:row>
      <xdr:rowOff>117094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64770</xdr:rowOff>
    </xdr:from>
    <xdr:to>
      <xdr:col>45</xdr:col>
      <xdr:colOff>177800</xdr:colOff>
      <xdr:row>62</xdr:row>
      <xdr:rowOff>66294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6946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xdr:rowOff>
    </xdr:from>
    <xdr:to>
      <xdr:col>36</xdr:col>
      <xdr:colOff>165100</xdr:colOff>
      <xdr:row>62</xdr:row>
      <xdr:rowOff>115951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6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65151</xdr:rowOff>
    </xdr:from>
    <xdr:to>
      <xdr:col>41</xdr:col>
      <xdr:colOff>50800</xdr:colOff>
      <xdr:row>62</xdr:row>
      <xdr:rowOff>66294</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69505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128287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133621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132478</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41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166370</xdr:rowOff>
    </xdr:from>
    <xdr:to>
      <xdr:col>24</xdr:col>
      <xdr:colOff>114300</xdr:colOff>
      <xdr:row>85</xdr:row>
      <xdr:rowOff>96520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144797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101600</xdr:rowOff>
    </xdr:from>
    <xdr:to>
      <xdr:col>20</xdr:col>
      <xdr:colOff>38100</xdr:colOff>
      <xdr:row>85</xdr:row>
      <xdr:rowOff>31750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152400</xdr:rowOff>
    </xdr:from>
    <xdr:to>
      <xdr:col>24</xdr:col>
      <xdr:colOff>63500</xdr:colOff>
      <xdr:row>85</xdr:row>
      <xdr:rowOff>45720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5542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63500</xdr:rowOff>
    </xdr:from>
    <xdr:to>
      <xdr:col>15</xdr:col>
      <xdr:colOff>101600</xdr:colOff>
      <xdr:row>84</xdr:row>
      <xdr:rowOff>165100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114300</xdr:rowOff>
    </xdr:from>
    <xdr:to>
      <xdr:col>19</xdr:col>
      <xdr:colOff>177800</xdr:colOff>
      <xdr:row>84</xdr:row>
      <xdr:rowOff>152400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51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114300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76200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22877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156227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145796</xdr:rowOff>
    </xdr:from>
    <xdr:to>
      <xdr:col>55</xdr:col>
      <xdr:colOff>50800</xdr:colOff>
      <xdr:row>86</xdr:row>
      <xdr:rowOff>75946</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47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60723</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46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145796</xdr:rowOff>
    </xdr:from>
    <xdr:to>
      <xdr:col>50</xdr:col>
      <xdr:colOff>165100</xdr:colOff>
      <xdr:row>86</xdr:row>
      <xdr:rowOff>75946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7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25146</xdr:rowOff>
    </xdr:from>
    <xdr:to>
      <xdr:col>55</xdr:col>
      <xdr:colOff>0</xdr:colOff>
      <xdr:row>86</xdr:row>
      <xdr:rowOff>25146</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9639300" y="147698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146558</xdr:rowOff>
    </xdr:from>
    <xdr:to>
      <xdr:col>46</xdr:col>
      <xdr:colOff>38100</xdr:colOff>
      <xdr:row>86</xdr:row>
      <xdr:rowOff>76708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25146</xdr:rowOff>
    </xdr:from>
    <xdr:to>
      <xdr:col>50</xdr:col>
      <xdr:colOff>114300</xdr:colOff>
      <xdr:row>86</xdr:row>
      <xdr:rowOff>25908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47698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146558</xdr:rowOff>
    </xdr:from>
    <xdr:to>
      <xdr:col>41</xdr:col>
      <xdr:colOff>101600</xdr:colOff>
      <xdr:row>86</xdr:row>
      <xdr:rowOff>76708</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25908</xdr:rowOff>
    </xdr:from>
    <xdr:to>
      <xdr:col>45</xdr:col>
      <xdr:colOff>177800</xdr:colOff>
      <xdr:row>86</xdr:row>
      <xdr:rowOff>25908</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861300" y="14770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146558</xdr:rowOff>
    </xdr:from>
    <xdr:to>
      <xdr:col>36</xdr:col>
      <xdr:colOff>165100</xdr:colOff>
      <xdr:row>86</xdr:row>
      <xdr:rowOff>76708</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25908</xdr:rowOff>
    </xdr:from>
    <xdr:to>
      <xdr:col>41</xdr:col>
      <xdr:colOff>50800</xdr:colOff>
      <xdr:row>86</xdr:row>
      <xdr:rowOff>25908</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972300" y="14770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67073</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48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67835</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48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67835</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48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67835</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48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118473</xdr:rowOff>
    </xdr:from>
    <xdr:to>
      <xdr:col>81</xdr:col>
      <xdr:colOff>101600</xdr:colOff>
      <xdr:row>41</xdr:row>
      <xdr:rowOff>48623</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5430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169273</xdr:rowOff>
    </xdr:from>
    <xdr:to>
      <xdr:col>85</xdr:col>
      <xdr:colOff>127000</xdr:colOff>
      <xdr:row>41</xdr:row>
      <xdr:rowOff>41910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5481300" y="702727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169273</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4592300" y="695706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31931</xdr:rowOff>
    </xdr:from>
    <xdr:to>
      <xdr:col>72</xdr:col>
      <xdr:colOff>38100</xdr:colOff>
      <xdr:row>40</xdr:row>
      <xdr:rowOff>133531</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3652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82731</xdr:rowOff>
    </xdr:from>
    <xdr:to>
      <xdr:col>76</xdr:col>
      <xdr:colOff>114300</xdr:colOff>
      <xdr:row>40</xdr:row>
      <xdr:rowOff>99060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3703300" y="69407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116840</xdr:rowOff>
    </xdr:from>
    <xdr:to>
      <xdr:col>67</xdr:col>
      <xdr:colOff>101600</xdr:colOff>
      <xdr:row>40</xdr:row>
      <xdr:rowOff>46990</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76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82731</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814300" y="6854190"/>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39750</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124658</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00000000-0008-0000-0F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00000000-0008-0000-0F00-0000D8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74" name="【一般廃棄物処理施設】&#10;一人当たり有形固定資産（償却資産）額最大値テキスト">
          <a:extLst>
            <a:ext uri="{FF2B5EF4-FFF2-40B4-BE49-F238E27FC236}">
              <a16:creationId xmlns:a16="http://schemas.microsoft.com/office/drawing/2014/main" id="{00000000-0008-0000-0F00-0000DA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00000000-0008-0000-0F00-0000DC010000}"/>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43595</xdr:rowOff>
    </xdr:from>
    <xdr:to>
      <xdr:col>116</xdr:col>
      <xdr:colOff>114300</xdr:colOff>
      <xdr:row>40</xdr:row>
      <xdr:rowOff>145195</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2110700" y="69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00000000-0008-0000-0F00-0000E8010000}"/>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43311</xdr:rowOff>
    </xdr:from>
    <xdr:to>
      <xdr:col>112</xdr:col>
      <xdr:colOff>38100</xdr:colOff>
      <xdr:row>40</xdr:row>
      <xdr:rowOff>144911</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1272500" y="69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94111</xdr:rowOff>
    </xdr:from>
    <xdr:to>
      <xdr:col>116</xdr:col>
      <xdr:colOff>63500</xdr:colOff>
      <xdr:row>40</xdr:row>
      <xdr:rowOff>94395</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1323300" y="6952111"/>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42339</xdr:rowOff>
    </xdr:from>
    <xdr:to>
      <xdr:col>107</xdr:col>
      <xdr:colOff>101600</xdr:colOff>
      <xdr:row>40</xdr:row>
      <xdr:rowOff>143939</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0383500" y="69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93139</xdr:rowOff>
    </xdr:from>
    <xdr:to>
      <xdr:col>111</xdr:col>
      <xdr:colOff>177800</xdr:colOff>
      <xdr:row>40</xdr:row>
      <xdr:rowOff>94111</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0434300" y="6951139"/>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44698</xdr:rowOff>
    </xdr:from>
    <xdr:to>
      <xdr:col>102</xdr:col>
      <xdr:colOff>165100</xdr:colOff>
      <xdr:row>40</xdr:row>
      <xdr:rowOff>146298</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9494500" y="69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93139</xdr:rowOff>
    </xdr:from>
    <xdr:to>
      <xdr:col>107</xdr:col>
      <xdr:colOff>50800</xdr:colOff>
      <xdr:row>40</xdr:row>
      <xdr:rowOff>95498</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9545300" y="6951139"/>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40953</xdr:rowOff>
    </xdr:from>
    <xdr:to>
      <xdr:col>98</xdr:col>
      <xdr:colOff>38100</xdr:colOff>
      <xdr:row>40</xdr:row>
      <xdr:rowOff>142553</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8605500" y="68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91753</xdr:rowOff>
    </xdr:from>
    <xdr:to>
      <xdr:col>102</xdr:col>
      <xdr:colOff>114300</xdr:colOff>
      <xdr:row>40</xdr:row>
      <xdr:rowOff>95498</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656300" y="6949753"/>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161438</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11095" y="667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160466</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34795" y="667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162825</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45795" y="667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159080</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56795" y="667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00000000-0008-0000-0F00-00002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00000000-0008-0000-0F00-00002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00000000-0008-0000-0F00-000024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00000000-0008-0000-0F00-000026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80645</xdr:rowOff>
    </xdr:from>
    <xdr:to>
      <xdr:col>85</xdr:col>
      <xdr:colOff>177800</xdr:colOff>
      <xdr:row>79</xdr:row>
      <xdr:rowOff>10795</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62687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103522</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00000000-0008-0000-0F00-000032020000}"/>
            </a:ext>
          </a:extLst>
        </xdr:cNvPr>
        <xdr:cNvSpPr txBox="1"/>
      </xdr:nvSpPr>
      <xdr:spPr>
        <a:xfrm>
          <a:off x="16357600"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48261</xdr:rowOff>
    </xdr:from>
    <xdr:to>
      <xdr:col>81</xdr:col>
      <xdr:colOff>101600</xdr:colOff>
      <xdr:row>78</xdr:row>
      <xdr:rowOff>149861</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5430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99061</xdr:rowOff>
    </xdr:from>
    <xdr:to>
      <xdr:col>85</xdr:col>
      <xdr:colOff>127000</xdr:colOff>
      <xdr:row>78</xdr:row>
      <xdr:rowOff>131445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5481300" y="134721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21589</xdr:rowOff>
    </xdr:from>
    <xdr:to>
      <xdr:col>76</xdr:col>
      <xdr:colOff>165100</xdr:colOff>
      <xdr:row>80</xdr:row>
      <xdr:rowOff>123189</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4541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99061</xdr:rowOff>
    </xdr:from>
    <xdr:to>
      <xdr:col>81</xdr:col>
      <xdr:colOff>50800</xdr:colOff>
      <xdr:row>80</xdr:row>
      <xdr:rowOff>72389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14592300" y="13472161"/>
          <a:ext cx="889000" cy="31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149225</xdr:rowOff>
    </xdr:from>
    <xdr:to>
      <xdr:col>72</xdr:col>
      <xdr:colOff>38100</xdr:colOff>
      <xdr:row>80</xdr:row>
      <xdr:rowOff>79375</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3652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28575</xdr:rowOff>
    </xdr:from>
    <xdr:to>
      <xdr:col>76</xdr:col>
      <xdr:colOff>114300</xdr:colOff>
      <xdr:row>80</xdr:row>
      <xdr:rowOff>72389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3703300" y="137445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86361</xdr:rowOff>
    </xdr:from>
    <xdr:to>
      <xdr:col>67</xdr:col>
      <xdr:colOff>101600</xdr:colOff>
      <xdr:row>80</xdr:row>
      <xdr:rowOff>16511</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2763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137161</xdr:rowOff>
    </xdr:from>
    <xdr:to>
      <xdr:col>71</xdr:col>
      <xdr:colOff>177800</xdr:colOff>
      <xdr:row>80</xdr:row>
      <xdr:rowOff>28575</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2814300" y="136817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71" name="n_1aveValue【消防施設】&#10;有形固定資産減価償却率">
          <a:extLst>
            <a:ext uri="{FF2B5EF4-FFF2-40B4-BE49-F238E27FC236}">
              <a16:creationId xmlns:a16="http://schemas.microsoft.com/office/drawing/2014/main" id="{00000000-0008-0000-0F00-00003B02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72" name="n_2aveValue【消防施設】&#10;有形固定資産減価償却率">
          <a:extLst>
            <a:ext uri="{FF2B5EF4-FFF2-40B4-BE49-F238E27FC236}">
              <a16:creationId xmlns:a16="http://schemas.microsoft.com/office/drawing/2014/main" id="{00000000-0008-0000-0F00-00003C020000}"/>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73" name="n_3aveValue【消防施設】&#10;有形固定資産減価償却率">
          <a:extLst>
            <a:ext uri="{FF2B5EF4-FFF2-40B4-BE49-F238E27FC236}">
              <a16:creationId xmlns:a16="http://schemas.microsoft.com/office/drawing/2014/main" id="{00000000-0008-0000-0F00-00003D020000}"/>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74" name="n_4aveValue【消防施設】&#10;有形固定資産減価償却率">
          <a:extLst>
            <a:ext uri="{FF2B5EF4-FFF2-40B4-BE49-F238E27FC236}">
              <a16:creationId xmlns:a16="http://schemas.microsoft.com/office/drawing/2014/main" id="{00000000-0008-0000-0F00-00003E020000}"/>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166388</xdr:rowOff>
    </xdr:from>
    <xdr:ext cx="405111" cy="259045"/>
    <xdr:sp macro="" textlink="">
      <xdr:nvSpPr>
        <xdr:cNvPr id="575" name="n_1mainValue【消防施設】&#10;有形固定資産減価償却率">
          <a:extLst>
            <a:ext uri="{FF2B5EF4-FFF2-40B4-BE49-F238E27FC236}">
              <a16:creationId xmlns:a16="http://schemas.microsoft.com/office/drawing/2014/main" id="{00000000-0008-0000-0F00-00003F020000}"/>
            </a:ext>
          </a:extLst>
        </xdr:cNvPr>
        <xdr:cNvSpPr txBox="1"/>
      </xdr:nvSpPr>
      <xdr:spPr>
        <a:xfrm>
          <a:off x="152660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139716</xdr:rowOff>
    </xdr:from>
    <xdr:ext cx="405111" cy="259045"/>
    <xdr:sp macro="" textlink="">
      <xdr:nvSpPr>
        <xdr:cNvPr id="576" name="n_2mainValue【消防施設】&#10;有形固定資産減価償却率">
          <a:extLst>
            <a:ext uri="{FF2B5EF4-FFF2-40B4-BE49-F238E27FC236}">
              <a16:creationId xmlns:a16="http://schemas.microsoft.com/office/drawing/2014/main" id="{00000000-0008-0000-0F00-000040020000}"/>
            </a:ext>
          </a:extLst>
        </xdr:cNvPr>
        <xdr:cNvSpPr txBox="1"/>
      </xdr:nvSpPr>
      <xdr:spPr>
        <a:xfrm>
          <a:off x="14389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95902</xdr:rowOff>
    </xdr:from>
    <xdr:ext cx="405111" cy="259045"/>
    <xdr:sp macro="" textlink="">
      <xdr:nvSpPr>
        <xdr:cNvPr id="577" name="n_3mainValue【消防施設】&#10;有形固定資産減価償却率">
          <a:extLst>
            <a:ext uri="{FF2B5EF4-FFF2-40B4-BE49-F238E27FC236}">
              <a16:creationId xmlns:a16="http://schemas.microsoft.com/office/drawing/2014/main" id="{00000000-0008-0000-0F00-000041020000}"/>
            </a:ext>
          </a:extLst>
        </xdr:cNvPr>
        <xdr:cNvSpPr txBox="1"/>
      </xdr:nvSpPr>
      <xdr:spPr>
        <a:xfrm>
          <a:off x="13500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33038</xdr:rowOff>
    </xdr:from>
    <xdr:ext cx="405111" cy="259045"/>
    <xdr:sp macro="" textlink="">
      <xdr:nvSpPr>
        <xdr:cNvPr id="578" name="n_4mainValue【消防施設】&#10;有形固定資産減価償却率">
          <a:extLst>
            <a:ext uri="{FF2B5EF4-FFF2-40B4-BE49-F238E27FC236}">
              <a16:creationId xmlns:a16="http://schemas.microsoft.com/office/drawing/2014/main" id="{00000000-0008-0000-0F00-000042020000}"/>
            </a:ext>
          </a:extLst>
        </xdr:cNvPr>
        <xdr:cNvSpPr txBox="1"/>
      </xdr:nvSpPr>
      <xdr:spPr>
        <a:xfrm>
          <a:off x="12611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00000000-0008-0000-0F00-00005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1" name="【消防施設】&#10;一人当たり面積最小値テキスト">
          <a:extLst>
            <a:ext uri="{FF2B5EF4-FFF2-40B4-BE49-F238E27FC236}">
              <a16:creationId xmlns:a16="http://schemas.microsoft.com/office/drawing/2014/main" id="{00000000-0008-0000-0F00-000059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3" name="【消防施設】&#10;一人当たり面積最大値テキスト">
          <a:extLst>
            <a:ext uri="{FF2B5EF4-FFF2-40B4-BE49-F238E27FC236}">
              <a16:creationId xmlns:a16="http://schemas.microsoft.com/office/drawing/2014/main" id="{00000000-0008-0000-0F00-00005B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5" name="【消防施設】&#10;一人当たり面積平均値テキスト">
          <a:extLst>
            <a:ext uri="{FF2B5EF4-FFF2-40B4-BE49-F238E27FC236}">
              <a16:creationId xmlns:a16="http://schemas.microsoft.com/office/drawing/2014/main" id="{00000000-0008-0000-0F00-00005D020000}"/>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221107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144035</xdr:rowOff>
    </xdr:from>
    <xdr:ext cx="469744" cy="259045"/>
    <xdr:sp macro="" textlink="">
      <xdr:nvSpPr>
        <xdr:cNvPr id="617" name="【消防施設】&#10;一人当たり面積該当値テキスト">
          <a:extLst>
            <a:ext uri="{FF2B5EF4-FFF2-40B4-BE49-F238E27FC236}">
              <a16:creationId xmlns:a16="http://schemas.microsoft.com/office/drawing/2014/main" id="{00000000-0008-0000-0F00-000069020000}"/>
            </a:ext>
          </a:extLst>
        </xdr:cNvPr>
        <xdr:cNvSpPr txBox="1"/>
      </xdr:nvSpPr>
      <xdr:spPr>
        <a:xfrm>
          <a:off x="22199600" y="143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165608</xdr:rowOff>
    </xdr:from>
    <xdr:to>
      <xdr:col>112</xdr:col>
      <xdr:colOff>38100</xdr:colOff>
      <xdr:row>84</xdr:row>
      <xdr:rowOff>95758</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21272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44958</xdr:rowOff>
    </xdr:from>
    <xdr:to>
      <xdr:col>116</xdr:col>
      <xdr:colOff>63500</xdr:colOff>
      <xdr:row>84</xdr:row>
      <xdr:rowOff>44958</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21323300" y="14446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167894</xdr:rowOff>
    </xdr:from>
    <xdr:to>
      <xdr:col>107</xdr:col>
      <xdr:colOff>101600</xdr:colOff>
      <xdr:row>84</xdr:row>
      <xdr:rowOff>98044</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0383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44958</xdr:rowOff>
    </xdr:from>
    <xdr:to>
      <xdr:col>111</xdr:col>
      <xdr:colOff>177800</xdr:colOff>
      <xdr:row>84</xdr:row>
      <xdr:rowOff>47244</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0434300" y="144467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9494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47244</xdr:rowOff>
    </xdr:from>
    <xdr:to>
      <xdr:col>107</xdr:col>
      <xdr:colOff>50800</xdr:colOff>
      <xdr:row>84</xdr:row>
      <xdr:rowOff>49530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9545300" y="144490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8605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47244</xdr:rowOff>
    </xdr:from>
    <xdr:to>
      <xdr:col>102</xdr:col>
      <xdr:colOff>114300</xdr:colOff>
      <xdr:row>84</xdr:row>
      <xdr:rowOff>49530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8656300" y="144490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6" name="n_1aveValue【消防施設】&#10;一人当たり面積">
          <a:extLst>
            <a:ext uri="{FF2B5EF4-FFF2-40B4-BE49-F238E27FC236}">
              <a16:creationId xmlns:a16="http://schemas.microsoft.com/office/drawing/2014/main" id="{00000000-0008-0000-0F00-000072020000}"/>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7" name="n_2aveValue【消防施設】&#10;一人当たり面積">
          <a:extLst>
            <a:ext uri="{FF2B5EF4-FFF2-40B4-BE49-F238E27FC236}">
              <a16:creationId xmlns:a16="http://schemas.microsoft.com/office/drawing/2014/main" id="{00000000-0008-0000-0F00-00007302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8" name="n_3aveValue【消防施設】&#10;一人当たり面積">
          <a:extLst>
            <a:ext uri="{FF2B5EF4-FFF2-40B4-BE49-F238E27FC236}">
              <a16:creationId xmlns:a16="http://schemas.microsoft.com/office/drawing/2014/main" id="{00000000-0008-0000-0F00-000074020000}"/>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29" name="n_4aveValue【消防施設】&#10;一人当たり面積">
          <a:extLst>
            <a:ext uri="{FF2B5EF4-FFF2-40B4-BE49-F238E27FC236}">
              <a16:creationId xmlns:a16="http://schemas.microsoft.com/office/drawing/2014/main" id="{00000000-0008-0000-0F00-000075020000}"/>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86885</xdr:rowOff>
    </xdr:from>
    <xdr:ext cx="469744" cy="259045"/>
    <xdr:sp macro="" textlink="">
      <xdr:nvSpPr>
        <xdr:cNvPr id="630" name="n_1mainValue【消防施設】&#10;一人当たり面積">
          <a:extLst>
            <a:ext uri="{FF2B5EF4-FFF2-40B4-BE49-F238E27FC236}">
              <a16:creationId xmlns:a16="http://schemas.microsoft.com/office/drawing/2014/main" id="{00000000-0008-0000-0F00-000076020000}"/>
            </a:ext>
          </a:extLst>
        </xdr:cNvPr>
        <xdr:cNvSpPr txBox="1"/>
      </xdr:nvSpPr>
      <xdr:spPr>
        <a:xfrm>
          <a:off x="21075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89171</xdr:rowOff>
    </xdr:from>
    <xdr:ext cx="469744" cy="259045"/>
    <xdr:sp macro="" textlink="">
      <xdr:nvSpPr>
        <xdr:cNvPr id="631" name="n_2mainValue【消防施設】&#10;一人当たり面積">
          <a:extLst>
            <a:ext uri="{FF2B5EF4-FFF2-40B4-BE49-F238E27FC236}">
              <a16:creationId xmlns:a16="http://schemas.microsoft.com/office/drawing/2014/main" id="{00000000-0008-0000-0F00-000077020000}"/>
            </a:ext>
          </a:extLst>
        </xdr:cNvPr>
        <xdr:cNvSpPr txBox="1"/>
      </xdr:nvSpPr>
      <xdr:spPr>
        <a:xfrm>
          <a:off x="20199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632" name="n_3mainValue【消防施設】&#10;一人当たり面積">
          <a:extLst>
            <a:ext uri="{FF2B5EF4-FFF2-40B4-BE49-F238E27FC236}">
              <a16:creationId xmlns:a16="http://schemas.microsoft.com/office/drawing/2014/main" id="{00000000-0008-0000-0F00-000078020000}"/>
            </a:ext>
          </a:extLst>
        </xdr:cNvPr>
        <xdr:cNvSpPr txBox="1"/>
      </xdr:nvSpPr>
      <xdr:spPr>
        <a:xfrm>
          <a:off x="19310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633" name="n_4mainValue【消防施設】&#10;一人当たり面積">
          <a:extLst>
            <a:ext uri="{FF2B5EF4-FFF2-40B4-BE49-F238E27FC236}">
              <a16:creationId xmlns:a16="http://schemas.microsoft.com/office/drawing/2014/main" id="{00000000-0008-0000-0F00-000079020000}"/>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00000000-0008-0000-0F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0" name="【庁舎】&#10;有形固定資産減価償却率最小値テキスト">
          <a:extLst>
            <a:ext uri="{FF2B5EF4-FFF2-40B4-BE49-F238E27FC236}">
              <a16:creationId xmlns:a16="http://schemas.microsoft.com/office/drawing/2014/main" id="{00000000-0008-0000-0F00-000094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2" name="【庁舎】&#10;有形固定資産減価償却率最大値テキスト">
          <a:extLst>
            <a:ext uri="{FF2B5EF4-FFF2-40B4-BE49-F238E27FC236}">
              <a16:creationId xmlns:a16="http://schemas.microsoft.com/office/drawing/2014/main" id="{00000000-0008-0000-0F00-000096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4" name="【庁舎】&#10;有形固定資産減価償却率平均値テキスト">
          <a:extLst>
            <a:ext uri="{FF2B5EF4-FFF2-40B4-BE49-F238E27FC236}">
              <a16:creationId xmlns:a16="http://schemas.microsoft.com/office/drawing/2014/main" id="{00000000-0008-0000-0F00-000098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xdr:rowOff>
    </xdr:from>
    <xdr:to>
      <xdr:col>85</xdr:col>
      <xdr:colOff>177800</xdr:colOff>
      <xdr:row>105</xdr:row>
      <xdr:rowOff>110671</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6268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158948</xdr:rowOff>
    </xdr:from>
    <xdr:ext cx="405111" cy="259045"/>
    <xdr:sp macro="" textlink="">
      <xdr:nvSpPr>
        <xdr:cNvPr id="676" name="【庁舎】&#10;有形固定資産減価償却率該当値テキスト">
          <a:extLst>
            <a:ext uri="{FF2B5EF4-FFF2-40B4-BE49-F238E27FC236}">
              <a16:creationId xmlns:a16="http://schemas.microsoft.com/office/drawing/2014/main" id="{00000000-0008-0000-0F00-0000A4020000}"/>
            </a:ext>
          </a:extLst>
        </xdr:cNvPr>
        <xdr:cNvSpPr txBox="1"/>
      </xdr:nvSpPr>
      <xdr:spPr>
        <a:xfrm>
          <a:off x="16357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59871</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5481300" y="180294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115207</xdr:rowOff>
    </xdr:from>
    <xdr:to>
      <xdr:col>76</xdr:col>
      <xdr:colOff>165100</xdr:colOff>
      <xdr:row>105</xdr:row>
      <xdr:rowOff>45357</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4541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166007</xdr:rowOff>
    </xdr:from>
    <xdr:to>
      <xdr:col>81</xdr:col>
      <xdr:colOff>50800</xdr:colOff>
      <xdr:row>105</xdr:row>
      <xdr:rowOff>27214</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4592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365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133350</xdr:rowOff>
    </xdr:from>
    <xdr:to>
      <xdr:col>76</xdr:col>
      <xdr:colOff>114300</xdr:colOff>
      <xdr:row>104</xdr:row>
      <xdr:rowOff>166007</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3703300" y="179641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49893</xdr:rowOff>
    </xdr:from>
    <xdr:to>
      <xdr:col>67</xdr:col>
      <xdr:colOff>101600</xdr:colOff>
      <xdr:row>104</xdr:row>
      <xdr:rowOff>151493</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2763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100693</xdr:rowOff>
    </xdr:from>
    <xdr:to>
      <xdr:col>71</xdr:col>
      <xdr:colOff>177800</xdr:colOff>
      <xdr:row>104</xdr:row>
      <xdr:rowOff>133350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2814300" y="1793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5" name="n_1aveValue【庁舎】&#10;有形固定資産減価償却率">
          <a:extLst>
            <a:ext uri="{FF2B5EF4-FFF2-40B4-BE49-F238E27FC236}">
              <a16:creationId xmlns:a16="http://schemas.microsoft.com/office/drawing/2014/main" id="{00000000-0008-0000-0F00-0000AD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6" name="n_2aveValue【庁舎】&#10;有形固定資産減価償却率">
          <a:extLst>
            <a:ext uri="{FF2B5EF4-FFF2-40B4-BE49-F238E27FC236}">
              <a16:creationId xmlns:a16="http://schemas.microsoft.com/office/drawing/2014/main" id="{00000000-0008-0000-0F00-0000AE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7" name="n_3aveValue【庁舎】&#10;有形固定資産減価償却率">
          <a:extLst>
            <a:ext uri="{FF2B5EF4-FFF2-40B4-BE49-F238E27FC236}">
              <a16:creationId xmlns:a16="http://schemas.microsoft.com/office/drawing/2014/main" id="{00000000-0008-0000-0F00-0000AF020000}"/>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688" name="n_4aveValue【庁舎】&#10;有形固定資産減価償却率">
          <a:extLst>
            <a:ext uri="{FF2B5EF4-FFF2-40B4-BE49-F238E27FC236}">
              <a16:creationId xmlns:a16="http://schemas.microsoft.com/office/drawing/2014/main" id="{00000000-0008-0000-0F00-0000B002000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689" name="n_1mainValue【庁舎】&#10;有形固定資産減価償却率">
          <a:extLst>
            <a:ext uri="{FF2B5EF4-FFF2-40B4-BE49-F238E27FC236}">
              <a16:creationId xmlns:a16="http://schemas.microsoft.com/office/drawing/2014/main" id="{00000000-0008-0000-0F00-0000B1020000}"/>
            </a:ext>
          </a:extLst>
        </xdr:cNvPr>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36484</xdr:rowOff>
    </xdr:from>
    <xdr:ext cx="405111" cy="259045"/>
    <xdr:sp macro="" textlink="">
      <xdr:nvSpPr>
        <xdr:cNvPr id="690" name="n_2mainValue【庁舎】&#10;有形固定資産減価償却率">
          <a:extLst>
            <a:ext uri="{FF2B5EF4-FFF2-40B4-BE49-F238E27FC236}">
              <a16:creationId xmlns:a16="http://schemas.microsoft.com/office/drawing/2014/main" id="{00000000-0008-0000-0F00-0000B2020000}"/>
            </a:ext>
          </a:extLst>
        </xdr:cNvPr>
        <xdr:cNvSpPr txBox="1"/>
      </xdr:nvSpPr>
      <xdr:spPr>
        <a:xfrm>
          <a:off x="14389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1" name="n_3mainValue【庁舎】&#10;有形固定資産減価償却率">
          <a:extLst>
            <a:ext uri="{FF2B5EF4-FFF2-40B4-BE49-F238E27FC236}">
              <a16:creationId xmlns:a16="http://schemas.microsoft.com/office/drawing/2014/main" id="{00000000-0008-0000-0F00-0000B3020000}"/>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692" name="n_4mainValue【庁舎】&#10;有形固定資産減価償却率">
          <a:extLst>
            <a:ext uri="{FF2B5EF4-FFF2-40B4-BE49-F238E27FC236}">
              <a16:creationId xmlns:a16="http://schemas.microsoft.com/office/drawing/2014/main" id="{00000000-0008-0000-0F00-0000B4020000}"/>
            </a:ext>
          </a:extLst>
        </xdr:cNvPr>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0000000-0008-0000-0F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8" name="【庁舎】&#10;一人当たり面積最小値テキスト">
          <a:extLst>
            <a:ext uri="{FF2B5EF4-FFF2-40B4-BE49-F238E27FC236}">
              <a16:creationId xmlns:a16="http://schemas.microsoft.com/office/drawing/2014/main" id="{00000000-0008-0000-0F00-0000CE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20" name="【庁舎】&#10;一人当たり面積最大値テキスト">
          <a:extLst>
            <a:ext uri="{FF2B5EF4-FFF2-40B4-BE49-F238E27FC236}">
              <a16:creationId xmlns:a16="http://schemas.microsoft.com/office/drawing/2014/main" id="{00000000-0008-0000-0F00-0000D0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2" name="【庁舎】&#10;一人当たり面積平均値テキスト">
          <a:extLst>
            <a:ext uri="{FF2B5EF4-FFF2-40B4-BE49-F238E27FC236}">
              <a16:creationId xmlns:a16="http://schemas.microsoft.com/office/drawing/2014/main" id="{00000000-0008-0000-0F00-0000D202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5080</xdr:rowOff>
    </xdr:from>
    <xdr:to>
      <xdr:col>116</xdr:col>
      <xdr:colOff>114300</xdr:colOff>
      <xdr:row>107</xdr:row>
      <xdr:rowOff>106680</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21107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154957</xdr:rowOff>
    </xdr:from>
    <xdr:ext cx="469744" cy="259045"/>
    <xdr:sp macro="" textlink="">
      <xdr:nvSpPr>
        <xdr:cNvPr id="734" name="【庁舎】&#10;一人当たり面積該当値テキスト">
          <a:extLst>
            <a:ext uri="{FF2B5EF4-FFF2-40B4-BE49-F238E27FC236}">
              <a16:creationId xmlns:a16="http://schemas.microsoft.com/office/drawing/2014/main" id="{00000000-0008-0000-0F00-0000DE020000}"/>
            </a:ext>
          </a:extLst>
        </xdr:cNvPr>
        <xdr:cNvSpPr txBox="1"/>
      </xdr:nvSpPr>
      <xdr:spPr>
        <a:xfrm>
          <a:off x="22199600" y="183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55880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21323300" y="1839848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8889</xdr:rowOff>
    </xdr:from>
    <xdr:to>
      <xdr:col>107</xdr:col>
      <xdr:colOff>101600</xdr:colOff>
      <xdr:row>107</xdr:row>
      <xdr:rowOff>110489</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0383500" y="183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59689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20434300" y="183984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11430</xdr:rowOff>
    </xdr:from>
    <xdr:to>
      <xdr:col>102</xdr:col>
      <xdr:colOff>165100</xdr:colOff>
      <xdr:row>107</xdr:row>
      <xdr:rowOff>113030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9494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59689</xdr:rowOff>
    </xdr:from>
    <xdr:to>
      <xdr:col>107</xdr:col>
      <xdr:colOff>50800</xdr:colOff>
      <xdr:row>107</xdr:row>
      <xdr:rowOff>62230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9545300" y="184048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8605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60961</xdr:rowOff>
    </xdr:from>
    <xdr:to>
      <xdr:col>102</xdr:col>
      <xdr:colOff>114300</xdr:colOff>
      <xdr:row>107</xdr:row>
      <xdr:rowOff>62230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8656300" y="184061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3" name="n_1aveValue【庁舎】&#10;一人当たり面積">
          <a:extLst>
            <a:ext uri="{FF2B5EF4-FFF2-40B4-BE49-F238E27FC236}">
              <a16:creationId xmlns:a16="http://schemas.microsoft.com/office/drawing/2014/main" id="{00000000-0008-0000-0F00-0000E702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4" name="n_2aveValue【庁舎】&#10;一人当たり面積">
          <a:extLst>
            <a:ext uri="{FF2B5EF4-FFF2-40B4-BE49-F238E27FC236}">
              <a16:creationId xmlns:a16="http://schemas.microsoft.com/office/drawing/2014/main" id="{00000000-0008-0000-0F00-0000E8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5" name="n_3aveValue【庁舎】&#10;一人当たり面積">
          <a:extLst>
            <a:ext uri="{FF2B5EF4-FFF2-40B4-BE49-F238E27FC236}">
              <a16:creationId xmlns:a16="http://schemas.microsoft.com/office/drawing/2014/main" id="{00000000-0008-0000-0F00-0000E902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6" name="n_4aveValue【庁舎】&#10;一人当たり面積">
          <a:extLst>
            <a:ext uri="{FF2B5EF4-FFF2-40B4-BE49-F238E27FC236}">
              <a16:creationId xmlns:a16="http://schemas.microsoft.com/office/drawing/2014/main" id="{00000000-0008-0000-0F00-0000EA02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747" name="n_1mainValue【庁舎】&#10;一人当たり面積">
          <a:extLst>
            <a:ext uri="{FF2B5EF4-FFF2-40B4-BE49-F238E27FC236}">
              <a16:creationId xmlns:a16="http://schemas.microsoft.com/office/drawing/2014/main" id="{00000000-0008-0000-0F00-0000EB020000}"/>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101616</xdr:rowOff>
    </xdr:from>
    <xdr:ext cx="469744" cy="259045"/>
    <xdr:sp macro="" textlink="">
      <xdr:nvSpPr>
        <xdr:cNvPr id="748" name="n_2mainValue【庁舎】&#10;一人当たり面積">
          <a:extLst>
            <a:ext uri="{FF2B5EF4-FFF2-40B4-BE49-F238E27FC236}">
              <a16:creationId xmlns:a16="http://schemas.microsoft.com/office/drawing/2014/main" id="{00000000-0008-0000-0F00-0000EC020000}"/>
            </a:ext>
          </a:extLst>
        </xdr:cNvPr>
        <xdr:cNvSpPr txBox="1"/>
      </xdr:nvSpPr>
      <xdr:spPr>
        <a:xfrm>
          <a:off x="20199427" y="184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104157</xdr:rowOff>
    </xdr:from>
    <xdr:ext cx="469744" cy="259045"/>
    <xdr:sp macro="" textlink="">
      <xdr:nvSpPr>
        <xdr:cNvPr id="749" name="n_3mainValue【庁舎】&#10;一人当たり面積">
          <a:extLst>
            <a:ext uri="{FF2B5EF4-FFF2-40B4-BE49-F238E27FC236}">
              <a16:creationId xmlns:a16="http://schemas.microsoft.com/office/drawing/2014/main" id="{00000000-0008-0000-0F00-0000ED020000}"/>
            </a:ext>
          </a:extLst>
        </xdr:cNvPr>
        <xdr:cNvSpPr txBox="1"/>
      </xdr:nvSpPr>
      <xdr:spPr>
        <a:xfrm>
          <a:off x="193104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102888</xdr:rowOff>
    </xdr:from>
    <xdr:ext cx="469744" cy="259045"/>
    <xdr:sp macro="" textlink="">
      <xdr:nvSpPr>
        <xdr:cNvPr id="750" name="n_4mainValue【庁舎】&#10;一人当たり面積">
          <a:extLst>
            <a:ext uri="{FF2B5EF4-FFF2-40B4-BE49-F238E27FC236}">
              <a16:creationId xmlns:a16="http://schemas.microsoft.com/office/drawing/2014/main" id="{00000000-0008-0000-0F00-0000EE020000}"/>
            </a:ext>
          </a:extLst>
        </xdr:cNvPr>
        <xdr:cNvSpPr txBox="1"/>
      </xdr:nvSpPr>
      <xdr:spPr>
        <a:xfrm>
          <a:off x="18421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類似団体と比較して特に有形固定資産減価償却率が高くなっている施設は、図書館、一般廃棄物処理施設、福祉施設、庁舎である。</a:t>
          </a:r>
          <a:endParaRPr lang="ja-JP" altLang="ja-JP" sz="1400">
            <a:effectLst/>
          </a:endParaRPr>
        </a:p>
        <a:p>
          <a:r>
            <a:rPr kumimoji="1" lang="ja-JP" altLang="ja-JP" sz="1100">
              <a:solidFill>
                <a:schemeClr val="dk1"/>
              </a:solidFill>
              <a:effectLst/>
              <a:latin typeface="+mn-lt"/>
              <a:ea typeface="+mn-ea"/>
              <a:cs typeface="+mn-cs"/>
            </a:rPr>
            <a:t>一般廃棄物処理施設については、広域化が決まっており、現在施設の延命化に取り組んでいる。費用や住民の利便性を加味し長期的な計画に基づいて対応していくこととしている。</a:t>
          </a:r>
          <a:endParaRPr lang="ja-JP" altLang="ja-JP" sz="1400">
            <a:effectLst/>
          </a:endParaRPr>
        </a:p>
        <a:p>
          <a:r>
            <a:rPr kumimoji="1" lang="ja-JP" altLang="ja-JP" sz="1100">
              <a:solidFill>
                <a:schemeClr val="dk1"/>
              </a:solidFill>
              <a:effectLst/>
              <a:latin typeface="+mn-lt"/>
              <a:ea typeface="+mn-ea"/>
              <a:cs typeface="+mn-cs"/>
            </a:rPr>
            <a:t>その他の施設については、維持管理にかかる経費の増加が認められるため、統合等を踏まえた対応を検討し、他の施設とのバランスを取りつつ対応していくこととしている。</a:t>
          </a:r>
          <a:endParaRPr lang="ja-JP" altLang="ja-JP" sz="1400">
            <a:effectLst/>
          </a:endParaRPr>
        </a:p>
        <a:p>
          <a:r>
            <a:rPr kumimoji="1" lang="ja-JP" altLang="ja-JP" sz="1100">
              <a:solidFill>
                <a:schemeClr val="dk1"/>
              </a:solidFill>
              <a:effectLst/>
              <a:latin typeface="+mn-lt"/>
              <a:ea typeface="+mn-ea"/>
              <a:cs typeface="+mn-cs"/>
            </a:rPr>
            <a:t>なお、消防施設が大幅に改善している理由は広域事務組合で消防施設を新設したためである。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5,768
5,490
53.05
5,971,473
5,508,434
428,298
3,644,617
438,611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令和４年、５年度に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（主に法人税）が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となったため単年度及び３か年平均の数値が上昇した。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法人税の税率変更により、基準財政収入額が減少となったため、今後とも経常経費の抜本的な見直しを実施し、将来を見据えた財政基盤の強化に努める。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421967"/>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102205</xdr:rowOff>
    </xdr:from>
    <xdr:to>
      <xdr:col>23</xdr:col>
      <xdr:colOff>133350</xdr:colOff>
      <xdr:row>39</xdr:row>
      <xdr:rowOff>34169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617305"/>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135769</xdr:rowOff>
    </xdr:from>
    <xdr:to>
      <xdr:col>19</xdr:col>
      <xdr:colOff>133350</xdr:colOff>
      <xdr:row>39</xdr:row>
      <xdr:rowOff>34169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7941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37</xdr:row>
      <xdr:rowOff>135769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261100"/>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31448</xdr:rowOff>
    </xdr:from>
    <xdr:to>
      <xdr:col>11</xdr:col>
      <xdr:colOff>31750</xdr:colOff>
      <xdr:row>36</xdr:row>
      <xdr:rowOff>88900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036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51405</xdr:rowOff>
    </xdr:from>
    <xdr:to>
      <xdr:col>23</xdr:col>
      <xdr:colOff>184150</xdr:colOff>
      <xdr:row>38</xdr:row>
      <xdr:rowOff>153005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67932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154819</xdr:rowOff>
    </xdr:from>
    <xdr:to>
      <xdr:col>19</xdr:col>
      <xdr:colOff>184150</xdr:colOff>
      <xdr:row>39</xdr:row>
      <xdr:rowOff>84969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95146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84969</xdr:rowOff>
    </xdr:from>
    <xdr:to>
      <xdr:col>15</xdr:col>
      <xdr:colOff>133350</xdr:colOff>
      <xdr:row>38</xdr:row>
      <xdr:rowOff>15119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25296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152098</xdr:rowOff>
    </xdr:from>
    <xdr:to>
      <xdr:col>7</xdr:col>
      <xdr:colOff>31750</xdr:colOff>
      <xdr:row>36</xdr:row>
      <xdr:rowOff>82248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92425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法人村民税の増減により、経常一般財源が大幅に増減するため、その影響により年度により経常収支比率の変動が大きくなっている。</a:t>
          </a:r>
        </a:p>
        <a:p>
          <a:r>
            <a:rPr kumimoji="1" lang="ja-JP" altLang="en-US" sz="1300">
              <a:latin typeface="ＭＳ Ｐゴシック" panose="020B0600070205080204" pitchFamily="50" charset="-128"/>
              <a:ea typeface="ＭＳ Ｐゴシック" panose="020B0600070205080204" pitchFamily="50" charset="-128"/>
            </a:rPr>
            <a:t>本年度は前年度比で税収入が横ばいとなったが、普通地方交付税不交付団体になったことにより、経常一般財源が減となり、結果的に経常収支比率が増となった。</a:t>
          </a:r>
        </a:p>
        <a:p>
          <a:r>
            <a:rPr kumimoji="1" lang="ja-JP" altLang="en-US" sz="1300">
              <a:latin typeface="ＭＳ Ｐゴシック" panose="020B0600070205080204" pitchFamily="50" charset="-128"/>
              <a:ea typeface="ＭＳ Ｐゴシック" panose="020B0600070205080204" pitchFamily="50" charset="-128"/>
            </a:rPr>
            <a:t>今後も公共施設の総合管理計画及び個別管理計画に基づき、将来的な施設の維持管理について方針を定め、経常経費の大部分を占める物件費を抑えるよう努める。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15875</xdr:rowOff>
    </xdr:from>
    <xdr:to>
      <xdr:col>23</xdr:col>
      <xdr:colOff>133350</xdr:colOff>
      <xdr:row>59</xdr:row>
      <xdr:rowOff>84244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131425"/>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15875</xdr:rowOff>
    </xdr:from>
    <xdr:to>
      <xdr:col>19</xdr:col>
      <xdr:colOff>133350</xdr:colOff>
      <xdr:row>60</xdr:row>
      <xdr:rowOff>5292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13142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5292</xdr:rowOff>
    </xdr:from>
    <xdr:to>
      <xdr:col>15</xdr:col>
      <xdr:colOff>82550</xdr:colOff>
      <xdr:row>60</xdr:row>
      <xdr:rowOff>162137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92292"/>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5292</xdr:rowOff>
    </xdr:from>
    <xdr:to>
      <xdr:col>11</xdr:col>
      <xdr:colOff>31750</xdr:colOff>
      <xdr:row>60</xdr:row>
      <xdr:rowOff>162137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92292"/>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33444</xdr:rowOff>
    </xdr:from>
    <xdr:to>
      <xdr:col>23</xdr:col>
      <xdr:colOff>184150</xdr:colOff>
      <xdr:row>59</xdr:row>
      <xdr:rowOff>135044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49971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99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136525</xdr:rowOff>
    </xdr:from>
    <xdr:to>
      <xdr:col>19</xdr:col>
      <xdr:colOff>184150</xdr:colOff>
      <xdr:row>59</xdr:row>
      <xdr:rowOff>66675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76852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125942</xdr:rowOff>
    </xdr:from>
    <xdr:to>
      <xdr:col>15</xdr:col>
      <xdr:colOff>133350</xdr:colOff>
      <xdr:row>60</xdr:row>
      <xdr:rowOff>56092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66269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125942</xdr:rowOff>
    </xdr:from>
    <xdr:to>
      <xdr:col>7</xdr:col>
      <xdr:colOff>31750</xdr:colOff>
      <xdr:row>60</xdr:row>
      <xdr:rowOff>56092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66269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観光施設を多く抱え、施設に係る委託料の支出が大きいため、物件費が過大となり、類似団体内では依然として下位に位置している。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公共施設等総合管理計画に基づき、施設の統廃合・集約化を図り、物件費の削減に努めたい。</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68628</xdr:rowOff>
    </xdr:from>
    <xdr:to>
      <xdr:col>23</xdr:col>
      <xdr:colOff>133350</xdr:colOff>
      <xdr:row>83</xdr:row>
      <xdr:rowOff>73679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98978"/>
          <a:ext cx="8382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15160</xdr:rowOff>
    </xdr:from>
    <xdr:to>
      <xdr:col>19</xdr:col>
      <xdr:colOff>133350</xdr:colOff>
      <xdr:row>83</xdr:row>
      <xdr:rowOff>68628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45510"/>
          <a:ext cx="889000" cy="5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15160</xdr:rowOff>
    </xdr:from>
    <xdr:to>
      <xdr:col>15</xdr:col>
      <xdr:colOff>82550</xdr:colOff>
      <xdr:row>83</xdr:row>
      <xdr:rowOff>29747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245510"/>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27294</xdr:rowOff>
    </xdr:from>
    <xdr:to>
      <xdr:col>11</xdr:col>
      <xdr:colOff>31750</xdr:colOff>
      <xdr:row>83</xdr:row>
      <xdr:rowOff>29747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57644"/>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22879</xdr:rowOff>
    </xdr:from>
    <xdr:to>
      <xdr:col>23</xdr:col>
      <xdr:colOff>184150</xdr:colOff>
      <xdr:row>83</xdr:row>
      <xdr:rowOff>124479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5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166406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17828</xdr:rowOff>
    </xdr:from>
    <xdr:to>
      <xdr:col>19</xdr:col>
      <xdr:colOff>184150</xdr:colOff>
      <xdr:row>83</xdr:row>
      <xdr:rowOff>119428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104205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34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135810</xdr:rowOff>
    </xdr:from>
    <xdr:to>
      <xdr:col>15</xdr:col>
      <xdr:colOff>133350</xdr:colOff>
      <xdr:row>83</xdr:row>
      <xdr:rowOff>65960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50737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8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150397</xdr:rowOff>
    </xdr:from>
    <xdr:to>
      <xdr:col>11</xdr:col>
      <xdr:colOff>82550</xdr:colOff>
      <xdr:row>83</xdr:row>
      <xdr:rowOff>80547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65324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9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147944</xdr:rowOff>
    </xdr:from>
    <xdr:to>
      <xdr:col>7</xdr:col>
      <xdr:colOff>31750</xdr:colOff>
      <xdr:row>83</xdr:row>
      <xdr:rowOff>78094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62871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退職者により職員の経験年数・階層の変動が生じ、若干の上下はあるが、ここ数年類似団体平均を下回っている状況にある。今後も現状の給与水準を維持したい。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7862</xdr:rowOff>
    </xdr:from>
    <xdr:to>
      <xdr:col>81</xdr:col>
      <xdr:colOff>44450</xdr:colOff>
      <xdr:row>84</xdr:row>
      <xdr:rowOff>88295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096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111277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096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111277</xdr:rowOff>
    </xdr:from>
    <xdr:to>
      <xdr:col>72</xdr:col>
      <xdr:colOff>203200</xdr:colOff>
      <xdr:row>85</xdr:row>
      <xdr:rowOff>8768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13077"/>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8768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2456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37495</xdr:rowOff>
    </xdr:from>
    <xdr:to>
      <xdr:col>81</xdr:col>
      <xdr:colOff>95250</xdr:colOff>
      <xdr:row>84</xdr:row>
      <xdr:rowOff>139095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54022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128512</xdr:rowOff>
    </xdr:from>
    <xdr:to>
      <xdr:col>77</xdr:col>
      <xdr:colOff>95250</xdr:colOff>
      <xdr:row>84</xdr:row>
      <xdr:rowOff>58662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68839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60477</xdr:rowOff>
    </xdr:from>
    <xdr:to>
      <xdr:col>73</xdr:col>
      <xdr:colOff>44450</xdr:colOff>
      <xdr:row>84</xdr:row>
      <xdr:rowOff>162077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804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129418</xdr:rowOff>
    </xdr:from>
    <xdr:to>
      <xdr:col>68</xdr:col>
      <xdr:colOff>203200</xdr:colOff>
      <xdr:row>85</xdr:row>
      <xdr:rowOff>59568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69745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類似団体平均を若干上回っているが、効率的・効果的な組織の編成を図りつつ、限られた職員でも最大限の効果が得られるよう、計画的な定員管理を実施していく。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77428</xdr:rowOff>
    </xdr:from>
    <xdr:to>
      <xdr:col>81</xdr:col>
      <xdr:colOff>44450</xdr:colOff>
      <xdr:row>62</xdr:row>
      <xdr:rowOff>129709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7328"/>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66167</xdr:rowOff>
    </xdr:from>
    <xdr:to>
      <xdr:col>77</xdr:col>
      <xdr:colOff>44450</xdr:colOff>
      <xdr:row>62</xdr:row>
      <xdr:rowOff>77428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96067"/>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61341</xdr:rowOff>
    </xdr:from>
    <xdr:to>
      <xdr:col>72</xdr:col>
      <xdr:colOff>203200</xdr:colOff>
      <xdr:row>62</xdr:row>
      <xdr:rowOff>66167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124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37211</xdr:rowOff>
    </xdr:from>
    <xdr:to>
      <xdr:col>68</xdr:col>
      <xdr:colOff>152400</xdr:colOff>
      <xdr:row>62</xdr:row>
      <xdr:rowOff>61341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6711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78909</xdr:rowOff>
    </xdr:from>
    <xdr:to>
      <xdr:col>81</xdr:col>
      <xdr:colOff>95250</xdr:colOff>
      <xdr:row>63</xdr:row>
      <xdr:rowOff>9059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50986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8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26628</xdr:rowOff>
    </xdr:from>
    <xdr:to>
      <xdr:col>77</xdr:col>
      <xdr:colOff>95250</xdr:colOff>
      <xdr:row>62</xdr:row>
      <xdr:rowOff>128228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113005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4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15367</xdr:rowOff>
    </xdr:from>
    <xdr:to>
      <xdr:col>73</xdr:col>
      <xdr:colOff>44450</xdr:colOff>
      <xdr:row>62</xdr:row>
      <xdr:rowOff>116967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127144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10541</xdr:rowOff>
    </xdr:from>
    <xdr:to>
      <xdr:col>68</xdr:col>
      <xdr:colOff>203200</xdr:colOff>
      <xdr:row>62</xdr:row>
      <xdr:rowOff>112141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122318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0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157861</xdr:rowOff>
    </xdr:from>
    <xdr:to>
      <xdr:col>64</xdr:col>
      <xdr:colOff>152400</xdr:colOff>
      <xdr:row>62</xdr:row>
      <xdr:rowOff>88011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98188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8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の変動による影響はあるが、ここ数年大きな起債を行っていなかったことから、実質公債費比率は低い値で推移している。公共施設等個別管理計画に基づき実施する施設の更新の際には、将来負担を考慮し、バランスの良い起債を行い、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52578</xdr:rowOff>
    </xdr:from>
    <xdr:to>
      <xdr:col>81</xdr:col>
      <xdr:colOff>44450</xdr:colOff>
      <xdr:row>37</xdr:row>
      <xdr:rowOff>91186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39622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81534</xdr:rowOff>
    </xdr:from>
    <xdr:to>
      <xdr:col>77</xdr:col>
      <xdr:colOff>44450</xdr:colOff>
      <xdr:row>37</xdr:row>
      <xdr:rowOff>91186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4251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81534</xdr:rowOff>
    </xdr:from>
    <xdr:to>
      <xdr:col>72</xdr:col>
      <xdr:colOff>203200</xdr:colOff>
      <xdr:row>37</xdr:row>
      <xdr:rowOff>100838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4251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100838</xdr:rowOff>
    </xdr:from>
    <xdr:to>
      <xdr:col>68</xdr:col>
      <xdr:colOff>152400</xdr:colOff>
      <xdr:row>37</xdr:row>
      <xdr:rowOff>149098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4444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1778</xdr:rowOff>
    </xdr:from>
    <xdr:to>
      <xdr:col>81</xdr:col>
      <xdr:colOff>95250</xdr:colOff>
      <xdr:row>37</xdr:row>
      <xdr:rowOff>103378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18305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19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40386</xdr:rowOff>
    </xdr:from>
    <xdr:to>
      <xdr:col>77</xdr:col>
      <xdr:colOff>95250</xdr:colOff>
      <xdr:row>37</xdr:row>
      <xdr:rowOff>141986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152163</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1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30734</xdr:rowOff>
    </xdr:from>
    <xdr:to>
      <xdr:col>73</xdr:col>
      <xdr:colOff>44450</xdr:colOff>
      <xdr:row>37</xdr:row>
      <xdr:rowOff>132334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142511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50038</xdr:rowOff>
    </xdr:from>
    <xdr:to>
      <xdr:col>68</xdr:col>
      <xdr:colOff>203200</xdr:colOff>
      <xdr:row>37</xdr:row>
      <xdr:rowOff>151638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161815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98298</xdr:rowOff>
    </xdr:from>
    <xdr:to>
      <xdr:col>64</xdr:col>
      <xdr:colOff>152400</xdr:colOff>
      <xdr:row>38</xdr:row>
      <xdr:rowOff>28448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38625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が低く、また充当可能財源が大きいため将来負担比率は数値として表れてないが今後は、公共施設の老朽化もあり更新が必要となることから、基金運用と起債により計画的な財政運営を行っ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5,768
5,490
53.05
5,971,473
5,508,434
428,298
3,644,617
438,611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地方税がほぼ横ばいとなり、普通交付税が皆減となったため、経常一般財源が減となり前年度より増となった。類似団体平均を下回る形となっているが、会計年度任用職員、定年延長等による人件費の推移に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0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9440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ふるさと納税寄付金の増に伴う増、また物価高騰により前年よりも増加した。</a:t>
          </a:r>
        </a:p>
        <a:p>
          <a:r>
            <a:rPr kumimoji="1" lang="ja-JP" altLang="en-US" sz="1300">
              <a:latin typeface="ＭＳ Ｐゴシック" panose="020B0600070205080204" pitchFamily="50" charset="-128"/>
              <a:ea typeface="ＭＳ Ｐゴシック" panose="020B0600070205080204" pitchFamily="50" charset="-128"/>
            </a:rPr>
            <a:t>依然として類似団体内で下位となることから、施設の統廃合・集約化を推進し、経常経費の更なる削減に努める。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17272</xdr:rowOff>
    </xdr:from>
    <xdr:to>
      <xdr:col>82</xdr:col>
      <xdr:colOff>107950</xdr:colOff>
      <xdr:row>20</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4462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138430</xdr:rowOff>
    </xdr:from>
    <xdr:to>
      <xdr:col>78</xdr:col>
      <xdr:colOff>69850</xdr:colOff>
      <xdr:row>20</xdr:row>
      <xdr:rowOff>17272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3959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138430</xdr:rowOff>
    </xdr:from>
    <xdr:to>
      <xdr:col>73</xdr:col>
      <xdr:colOff>180975</xdr:colOff>
      <xdr:row>20</xdr:row>
      <xdr:rowOff>30988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3959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30988</xdr:rowOff>
    </xdr:from>
    <xdr:to>
      <xdr:col>69</xdr:col>
      <xdr:colOff>92075</xdr:colOff>
      <xdr:row>21</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45998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71628</xdr:rowOff>
    </xdr:from>
    <xdr:to>
      <xdr:col>82</xdr:col>
      <xdr:colOff>158750</xdr:colOff>
      <xdr:row>21</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151655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137922</xdr:rowOff>
    </xdr:from>
    <xdr:to>
      <xdr:col>78</xdr:col>
      <xdr:colOff>120650</xdr:colOff>
      <xdr:row>20</xdr:row>
      <xdr:rowOff>68072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52849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8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87630</xdr:rowOff>
    </xdr:from>
    <xdr:to>
      <xdr:col>74</xdr:col>
      <xdr:colOff>31750</xdr:colOff>
      <xdr:row>20</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151638</xdr:rowOff>
    </xdr:from>
    <xdr:to>
      <xdr:col>69</xdr:col>
      <xdr:colOff>142875</xdr:colOff>
      <xdr:row>20</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66565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9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5334</xdr:rowOff>
    </xdr:from>
    <xdr:to>
      <xdr:col>65</xdr:col>
      <xdr:colOff>53975</xdr:colOff>
      <xdr:row>21</xdr:row>
      <xdr:rowOff>106934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60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91711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69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地方税がほぼ横ばいとなり、普通交付税が皆減となったため、経常一般財源が減となり前年度より増となった。扶助費については、今後も引き続き増加が見込まれることから、国・県の医療助成制度の動向を注視し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その他については公営企業会計等への繰出が多くを占めているが、本年度は経常的繰出金の減によって率が下がった。今後も</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各特別会計においては健全な運営に努め、法的化移行を含めた更なる健全化を目指す。</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55</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3958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52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583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76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寄付金の増に伴う返礼品の増等により、前年度と比較して増となった。類似団体内平均より低い水準であるが、税制改正に伴う税収の減に備え、補助事業の抜本的な見直しと、成果の検証を進め、より効果的な助成制度への移行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626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ここ数年、大きな起債を行っていないため、公債費は低い水準を維持している。今後も計画的な事業実施と併せて、将来負担を考慮した起債による財政運営を行っていく。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35560</xdr:rowOff>
    </xdr:from>
    <xdr:to>
      <xdr:col>24</xdr:col>
      <xdr:colOff>25400</xdr:colOff>
      <xdr:row>73</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551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35560</xdr:rowOff>
    </xdr:from>
    <xdr:to>
      <xdr:col>19</xdr:col>
      <xdr:colOff>187325</xdr:colOff>
      <xdr:row>73</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551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39370</xdr:rowOff>
    </xdr:from>
    <xdr:to>
      <xdr:col>15</xdr:col>
      <xdr:colOff>98425</xdr:colOff>
      <xdr:row>73</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555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50800</xdr:rowOff>
    </xdr:from>
    <xdr:to>
      <xdr:col>11</xdr:col>
      <xdr:colOff>9525</xdr:colOff>
      <xdr:row>73</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566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160020</xdr:rowOff>
    </xdr:from>
    <xdr:to>
      <xdr:col>24</xdr:col>
      <xdr:colOff>76200</xdr:colOff>
      <xdr:row>73</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68597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156210</xdr:rowOff>
    </xdr:from>
    <xdr:to>
      <xdr:col>20</xdr:col>
      <xdr:colOff>38100</xdr:colOff>
      <xdr:row>73</xdr:row>
      <xdr:rowOff>86360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96537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26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160020</xdr:rowOff>
    </xdr:from>
    <xdr:to>
      <xdr:col>15</xdr:col>
      <xdr:colOff>149225</xdr:colOff>
      <xdr:row>73</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0</xdr:rowOff>
    </xdr:from>
    <xdr:to>
      <xdr:col>11</xdr:col>
      <xdr:colOff>60325</xdr:colOff>
      <xdr:row>73</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26670</xdr:rowOff>
    </xdr:from>
    <xdr:to>
      <xdr:col>6</xdr:col>
      <xdr:colOff>171450</xdr:colOff>
      <xdr:row>73</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経常一般財源の減により、前年度より微増となった。社会情勢等による税収の増減により、比率が大きく変動するため、一層の経費削減、業務の効率化による財源の確保に努める。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50800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629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629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79</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115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100330</xdr:rowOff>
    </xdr:from>
    <xdr:to>
      <xdr:col>69</xdr:col>
      <xdr:colOff>92075</xdr:colOff>
      <xdr:row>79</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7343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53339</xdr:rowOff>
    </xdr:from>
    <xdr:to>
      <xdr:col>69</xdr:col>
      <xdr:colOff>142875</xdr:colOff>
      <xdr:row>79</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135907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9477</xdr:rowOff>
    </xdr:from>
    <xdr:to>
      <xdr:col>29</xdr:col>
      <xdr:colOff>127000</xdr:colOff>
      <xdr:row>17</xdr:row>
      <xdr:rowOff>52042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1752"/>
          <a:ext cx="647700" cy="4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134468</xdr:rowOff>
    </xdr:from>
    <xdr:to>
      <xdr:col>26</xdr:col>
      <xdr:colOff>50800</xdr:colOff>
      <xdr:row>17</xdr:row>
      <xdr:rowOff>52042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25293"/>
          <a:ext cx="698500" cy="8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134468</xdr:rowOff>
    </xdr:from>
    <xdr:to>
      <xdr:col>22</xdr:col>
      <xdr:colOff>114300</xdr:colOff>
      <xdr:row>18</xdr:row>
      <xdr:rowOff>12037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5293"/>
          <a:ext cx="698500" cy="220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12037</xdr:rowOff>
    </xdr:from>
    <xdr:to>
      <xdr:col>18</xdr:col>
      <xdr:colOff>177800</xdr:colOff>
      <xdr:row>18</xdr:row>
      <xdr:rowOff>61796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5762"/>
          <a:ext cx="698500" cy="49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130127</xdr:rowOff>
    </xdr:from>
    <xdr:to>
      <xdr:col>29</xdr:col>
      <xdr:colOff>177800</xdr:colOff>
      <xdr:row>17</xdr:row>
      <xdr:rowOff>60277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146654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1242</xdr:rowOff>
    </xdr:from>
    <xdr:to>
      <xdr:col>26</xdr:col>
      <xdr:colOff>101600</xdr:colOff>
      <xdr:row>17</xdr:row>
      <xdr:rowOff>102842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3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113019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83668</xdr:rowOff>
    </xdr:from>
    <xdr:to>
      <xdr:col>22</xdr:col>
      <xdr:colOff>165100</xdr:colOff>
      <xdr:row>17</xdr:row>
      <xdr:rowOff>13818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4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23995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132687</xdr:rowOff>
    </xdr:from>
    <xdr:to>
      <xdr:col>19</xdr:col>
      <xdr:colOff>38100</xdr:colOff>
      <xdr:row>18</xdr:row>
      <xdr:rowOff>62837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73014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10996</xdr:rowOff>
    </xdr:from>
    <xdr:to>
      <xdr:col>15</xdr:col>
      <xdr:colOff>101600</xdr:colOff>
      <xdr:row>18</xdr:row>
      <xdr:rowOff>112596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4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97373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18431</xdr:rowOff>
    </xdr:from>
    <xdr:to>
      <xdr:col>29</xdr:col>
      <xdr:colOff>127000</xdr:colOff>
      <xdr:row>38</xdr:row>
      <xdr:rowOff>32833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86031"/>
          <a:ext cx="6477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32833</xdr:rowOff>
    </xdr:from>
    <xdr:to>
      <xdr:col>26</xdr:col>
      <xdr:colOff>50800</xdr:colOff>
      <xdr:row>38</xdr:row>
      <xdr:rowOff>33960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00433"/>
          <a:ext cx="698500" cy="1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320379</xdr:rowOff>
    </xdr:from>
    <xdr:to>
      <xdr:col>22</xdr:col>
      <xdr:colOff>114300</xdr:colOff>
      <xdr:row>38</xdr:row>
      <xdr:rowOff>33960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45079"/>
          <a:ext cx="698500" cy="56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320379</xdr:rowOff>
    </xdr:from>
    <xdr:to>
      <xdr:col>18</xdr:col>
      <xdr:colOff>177800</xdr:colOff>
      <xdr:row>38</xdr:row>
      <xdr:rowOff>21076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45079"/>
          <a:ext cx="698500" cy="43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310531</xdr:rowOff>
    </xdr:from>
    <xdr:to>
      <xdr:col>29</xdr:col>
      <xdr:colOff>177800</xdr:colOff>
      <xdr:row>38</xdr:row>
      <xdr:rowOff>69231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3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282608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0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324933</xdr:rowOff>
    </xdr:from>
    <xdr:to>
      <xdr:col>26</xdr:col>
      <xdr:colOff>101600</xdr:colOff>
      <xdr:row>38</xdr:row>
      <xdr:rowOff>83633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4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68410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3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326060</xdr:rowOff>
    </xdr:from>
    <xdr:to>
      <xdr:col>22</xdr:col>
      <xdr:colOff>165100</xdr:colOff>
      <xdr:row>38</xdr:row>
      <xdr:rowOff>84760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5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69537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269579</xdr:rowOff>
    </xdr:from>
    <xdr:to>
      <xdr:col>19</xdr:col>
      <xdr:colOff>38100</xdr:colOff>
      <xdr:row>38</xdr:row>
      <xdr:rowOff>28279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94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13056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8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313176</xdr:rowOff>
    </xdr:from>
    <xdr:to>
      <xdr:col>15</xdr:col>
      <xdr:colOff>101600</xdr:colOff>
      <xdr:row>38</xdr:row>
      <xdr:rowOff>71876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37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56653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2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5,768
5,490
53.05
5,971,473
5,508,434
428,298
3,644,617
438,611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127660</xdr:rowOff>
    </xdr:from>
    <xdr:to>
      <xdr:col>24</xdr:col>
      <xdr:colOff>63500</xdr:colOff>
      <xdr:row>34</xdr:row>
      <xdr:rowOff>146779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56960"/>
          <a:ext cx="8382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127660</xdr:rowOff>
    </xdr:from>
    <xdr:to>
      <xdr:col>19</xdr:col>
      <xdr:colOff>177800</xdr:colOff>
      <xdr:row>34</xdr:row>
      <xdr:rowOff>160769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56960"/>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160769</xdr:rowOff>
    </xdr:from>
    <xdr:to>
      <xdr:col>15</xdr:col>
      <xdr:colOff>50800</xdr:colOff>
      <xdr:row>35</xdr:row>
      <xdr:rowOff>58387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0069"/>
          <a:ext cx="889000" cy="6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58387</xdr:rowOff>
    </xdr:from>
    <xdr:to>
      <xdr:col>10</xdr:col>
      <xdr:colOff>114300</xdr:colOff>
      <xdr:row>36</xdr:row>
      <xdr:rowOff>72194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9137"/>
          <a:ext cx="889000" cy="18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95979</xdr:rowOff>
    </xdr:from>
    <xdr:to>
      <xdr:col>24</xdr:col>
      <xdr:colOff>114300</xdr:colOff>
      <xdr:row>35</xdr:row>
      <xdr:rowOff>26129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118856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76860</xdr:rowOff>
    </xdr:from>
    <xdr:to>
      <xdr:col>20</xdr:col>
      <xdr:colOff>38100</xdr:colOff>
      <xdr:row>35</xdr:row>
      <xdr:rowOff>7010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23537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109969</xdr:rowOff>
    </xdr:from>
    <xdr:to>
      <xdr:col>15</xdr:col>
      <xdr:colOff>101600</xdr:colOff>
      <xdr:row>35</xdr:row>
      <xdr:rowOff>40119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56646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1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7587</xdr:rowOff>
    </xdr:from>
    <xdr:to>
      <xdr:col>10</xdr:col>
      <xdr:colOff>165100</xdr:colOff>
      <xdr:row>35</xdr:row>
      <xdr:rowOff>109187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125714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21394</xdr:rowOff>
    </xdr:from>
    <xdr:to>
      <xdr:col>6</xdr:col>
      <xdr:colOff>38100</xdr:colOff>
      <xdr:row>36</xdr:row>
      <xdr:rowOff>122994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114121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8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83273</xdr:rowOff>
    </xdr:from>
    <xdr:to>
      <xdr:col>24</xdr:col>
      <xdr:colOff>63500</xdr:colOff>
      <xdr:row>57</xdr:row>
      <xdr:rowOff>85478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55923"/>
          <a:ext cx="8382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83273</xdr:rowOff>
    </xdr:from>
    <xdr:to>
      <xdr:col>19</xdr:col>
      <xdr:colOff>177800</xdr:colOff>
      <xdr:row>57</xdr:row>
      <xdr:rowOff>143542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55923"/>
          <a:ext cx="889000" cy="6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111096</xdr:rowOff>
    </xdr:from>
    <xdr:to>
      <xdr:col>15</xdr:col>
      <xdr:colOff>50800</xdr:colOff>
      <xdr:row>57</xdr:row>
      <xdr:rowOff>143542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83746"/>
          <a:ext cx="889000" cy="3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68400</xdr:rowOff>
    </xdr:from>
    <xdr:to>
      <xdr:col>10</xdr:col>
      <xdr:colOff>114300</xdr:colOff>
      <xdr:row>57</xdr:row>
      <xdr:rowOff>111096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41050"/>
          <a:ext cx="889000" cy="4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34678</xdr:rowOff>
    </xdr:from>
    <xdr:to>
      <xdr:col>24</xdr:col>
      <xdr:colOff>114300</xdr:colOff>
      <xdr:row>57</xdr:row>
      <xdr:rowOff>136278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57555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5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32473</xdr:rowOff>
    </xdr:from>
    <xdr:to>
      <xdr:col>20</xdr:col>
      <xdr:colOff>38100</xdr:colOff>
      <xdr:row>57</xdr:row>
      <xdr:rowOff>134073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150600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8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92742</xdr:rowOff>
    </xdr:from>
    <xdr:to>
      <xdr:col>15</xdr:col>
      <xdr:colOff>101600</xdr:colOff>
      <xdr:row>58</xdr:row>
      <xdr:rowOff>22892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39419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4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60296</xdr:rowOff>
    </xdr:from>
    <xdr:to>
      <xdr:col>10</xdr:col>
      <xdr:colOff>165100</xdr:colOff>
      <xdr:row>57</xdr:row>
      <xdr:rowOff>161896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6973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0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17600</xdr:rowOff>
    </xdr:from>
    <xdr:to>
      <xdr:col>6</xdr:col>
      <xdr:colOff>38100</xdr:colOff>
      <xdr:row>57</xdr:row>
      <xdr:rowOff>119200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135727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6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32238</xdr:rowOff>
    </xdr:from>
    <xdr:to>
      <xdr:col>24</xdr:col>
      <xdr:colOff>63500</xdr:colOff>
      <xdr:row>78</xdr:row>
      <xdr:rowOff>72073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05338"/>
          <a:ext cx="8382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68263</xdr:rowOff>
    </xdr:from>
    <xdr:to>
      <xdr:col>19</xdr:col>
      <xdr:colOff>177800</xdr:colOff>
      <xdr:row>78</xdr:row>
      <xdr:rowOff>72073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4136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68263</xdr:rowOff>
    </xdr:from>
    <xdr:to>
      <xdr:col>15</xdr:col>
      <xdr:colOff>50800</xdr:colOff>
      <xdr:row>78</xdr:row>
      <xdr:rowOff>105790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41363"/>
          <a:ext cx="889000" cy="3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105790</xdr:rowOff>
    </xdr:from>
    <xdr:to>
      <xdr:col>10</xdr:col>
      <xdr:colOff>114300</xdr:colOff>
      <xdr:row>78</xdr:row>
      <xdr:rowOff>148825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8890"/>
          <a:ext cx="889000" cy="4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152888</xdr:rowOff>
    </xdr:from>
    <xdr:to>
      <xdr:col>24</xdr:col>
      <xdr:colOff>114300</xdr:colOff>
      <xdr:row>78</xdr:row>
      <xdr:rowOff>83038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131315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21273</xdr:rowOff>
    </xdr:from>
    <xdr:to>
      <xdr:col>20</xdr:col>
      <xdr:colOff>38100</xdr:colOff>
      <xdr:row>78</xdr:row>
      <xdr:rowOff>122873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114000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17463</xdr:rowOff>
    </xdr:from>
    <xdr:to>
      <xdr:col>15</xdr:col>
      <xdr:colOff>101600</xdr:colOff>
      <xdr:row>78</xdr:row>
      <xdr:rowOff>119063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110190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54990</xdr:rowOff>
    </xdr:from>
    <xdr:to>
      <xdr:col>10</xdr:col>
      <xdr:colOff>165100</xdr:colOff>
      <xdr:row>78</xdr:row>
      <xdr:rowOff>156590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147717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98025</xdr:rowOff>
    </xdr:from>
    <xdr:to>
      <xdr:col>6</xdr:col>
      <xdr:colOff>38100</xdr:colOff>
      <xdr:row>79</xdr:row>
      <xdr:rowOff>28175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19302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68413</xdr:rowOff>
    </xdr:from>
    <xdr:to>
      <xdr:col>24</xdr:col>
      <xdr:colOff>63500</xdr:colOff>
      <xdr:row>98</xdr:row>
      <xdr:rowOff>70470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870513"/>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143404</xdr:rowOff>
    </xdr:from>
    <xdr:to>
      <xdr:col>19</xdr:col>
      <xdr:colOff>177800</xdr:colOff>
      <xdr:row>98</xdr:row>
      <xdr:rowOff>68413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74054"/>
          <a:ext cx="889000" cy="9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143404</xdr:rowOff>
    </xdr:from>
    <xdr:to>
      <xdr:col>15</xdr:col>
      <xdr:colOff>50800</xdr:colOff>
      <xdr:row>98</xdr:row>
      <xdr:rowOff>151980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74054"/>
          <a:ext cx="889000" cy="18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151980</xdr:rowOff>
    </xdr:from>
    <xdr:to>
      <xdr:col>10</xdr:col>
      <xdr:colOff>114300</xdr:colOff>
      <xdr:row>98</xdr:row>
      <xdr:rowOff>171073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54080"/>
          <a:ext cx="8890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19670</xdr:rowOff>
    </xdr:from>
    <xdr:to>
      <xdr:col>24</xdr:col>
      <xdr:colOff>114300</xdr:colOff>
      <xdr:row>98</xdr:row>
      <xdr:rowOff>121270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169547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8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17613</xdr:rowOff>
    </xdr:from>
    <xdr:to>
      <xdr:col>20</xdr:col>
      <xdr:colOff>38100</xdr:colOff>
      <xdr:row>98</xdr:row>
      <xdr:rowOff>119213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110340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1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92604</xdr:rowOff>
    </xdr:from>
    <xdr:to>
      <xdr:col>15</xdr:col>
      <xdr:colOff>101600</xdr:colOff>
      <xdr:row>98</xdr:row>
      <xdr:rowOff>22754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101180</xdr:rowOff>
    </xdr:from>
    <xdr:to>
      <xdr:col>10</xdr:col>
      <xdr:colOff>165100</xdr:colOff>
      <xdr:row>99</xdr:row>
      <xdr:rowOff>31330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22457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9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120273</xdr:rowOff>
    </xdr:from>
    <xdr:to>
      <xdr:col>6</xdr:col>
      <xdr:colOff>38100</xdr:colOff>
      <xdr:row>99</xdr:row>
      <xdr:rowOff>50423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2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41550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1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102334</xdr:rowOff>
    </xdr:from>
    <xdr:to>
      <xdr:col>55</xdr:col>
      <xdr:colOff>0</xdr:colOff>
      <xdr:row>36</xdr:row>
      <xdr:rowOff>151917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4534"/>
          <a:ext cx="838200" cy="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69579</xdr:rowOff>
    </xdr:from>
    <xdr:to>
      <xdr:col>50</xdr:col>
      <xdr:colOff>114300</xdr:colOff>
      <xdr:row>36</xdr:row>
      <xdr:rowOff>151917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41779"/>
          <a:ext cx="889000" cy="8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26559</xdr:rowOff>
    </xdr:from>
    <xdr:to>
      <xdr:col>45</xdr:col>
      <xdr:colOff>177800</xdr:colOff>
      <xdr:row>36</xdr:row>
      <xdr:rowOff>69579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27309"/>
          <a:ext cx="889000" cy="2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26559</xdr:rowOff>
    </xdr:from>
    <xdr:to>
      <xdr:col>41</xdr:col>
      <xdr:colOff>50800</xdr:colOff>
      <xdr:row>37</xdr:row>
      <xdr:rowOff>130350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27309"/>
          <a:ext cx="889000" cy="4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51534</xdr:rowOff>
    </xdr:from>
    <xdr:to>
      <xdr:col>55</xdr:col>
      <xdr:colOff>50800</xdr:colOff>
      <xdr:row>36</xdr:row>
      <xdr:rowOff>153134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29961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101117</xdr:rowOff>
    </xdr:from>
    <xdr:to>
      <xdr:col>50</xdr:col>
      <xdr:colOff>165100</xdr:colOff>
      <xdr:row>37</xdr:row>
      <xdr:rowOff>31267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22394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6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18779</xdr:rowOff>
    </xdr:from>
    <xdr:to>
      <xdr:col>46</xdr:col>
      <xdr:colOff>38100</xdr:colOff>
      <xdr:row>36</xdr:row>
      <xdr:rowOff>120379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136906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147209</xdr:rowOff>
    </xdr:from>
    <xdr:to>
      <xdr:col>41</xdr:col>
      <xdr:colOff>101600</xdr:colOff>
      <xdr:row>35</xdr:row>
      <xdr:rowOff>77359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68486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79550</xdr:rowOff>
    </xdr:from>
    <xdr:to>
      <xdr:col>36</xdr:col>
      <xdr:colOff>165100</xdr:colOff>
      <xdr:row>38</xdr:row>
      <xdr:rowOff>9700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76699</xdr:rowOff>
    </xdr:from>
    <xdr:to>
      <xdr:col>55</xdr:col>
      <xdr:colOff>0</xdr:colOff>
      <xdr:row>58</xdr:row>
      <xdr:rowOff>98913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0799"/>
          <a:ext cx="838200" cy="2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95779</xdr:rowOff>
    </xdr:from>
    <xdr:to>
      <xdr:col>50</xdr:col>
      <xdr:colOff>114300</xdr:colOff>
      <xdr:row>58</xdr:row>
      <xdr:rowOff>98913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39879"/>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95779</xdr:rowOff>
    </xdr:from>
    <xdr:to>
      <xdr:col>45</xdr:col>
      <xdr:colOff>177800</xdr:colOff>
      <xdr:row>58</xdr:row>
      <xdr:rowOff>112316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39879"/>
          <a:ext cx="8890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107412</xdr:rowOff>
    </xdr:from>
    <xdr:to>
      <xdr:col>41</xdr:col>
      <xdr:colOff>50800</xdr:colOff>
      <xdr:row>58</xdr:row>
      <xdr:rowOff>112316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1512"/>
          <a:ext cx="8890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25899</xdr:rowOff>
    </xdr:from>
    <xdr:to>
      <xdr:col>55</xdr:col>
      <xdr:colOff>50800</xdr:colOff>
      <xdr:row>58</xdr:row>
      <xdr:rowOff>127499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48113</xdr:rowOff>
    </xdr:from>
    <xdr:to>
      <xdr:col>50</xdr:col>
      <xdr:colOff>165100</xdr:colOff>
      <xdr:row>58</xdr:row>
      <xdr:rowOff>149713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140840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44979</xdr:rowOff>
    </xdr:from>
    <xdr:to>
      <xdr:col>46</xdr:col>
      <xdr:colOff>38100</xdr:colOff>
      <xdr:row>58</xdr:row>
      <xdr:rowOff>146579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137706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61516</xdr:rowOff>
    </xdr:from>
    <xdr:to>
      <xdr:col>41</xdr:col>
      <xdr:colOff>101600</xdr:colOff>
      <xdr:row>58</xdr:row>
      <xdr:rowOff>163116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154243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56612</xdr:rowOff>
    </xdr:from>
    <xdr:to>
      <xdr:col>36</xdr:col>
      <xdr:colOff>165100</xdr:colOff>
      <xdr:row>58</xdr:row>
      <xdr:rowOff>158212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149339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122329</xdr:rowOff>
    </xdr:from>
    <xdr:to>
      <xdr:col>55</xdr:col>
      <xdr:colOff>0</xdr:colOff>
      <xdr:row>78</xdr:row>
      <xdr:rowOff>136705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5429"/>
          <a:ext cx="8382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122329</xdr:rowOff>
    </xdr:from>
    <xdr:to>
      <xdr:col>50</xdr:col>
      <xdr:colOff>114300</xdr:colOff>
      <xdr:row>78</xdr:row>
      <xdr:rowOff>133827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5429"/>
          <a:ext cx="889000" cy="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131304</xdr:rowOff>
    </xdr:from>
    <xdr:to>
      <xdr:col>45</xdr:col>
      <xdr:colOff>177800</xdr:colOff>
      <xdr:row>78</xdr:row>
      <xdr:rowOff>133827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4404"/>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131304</xdr:rowOff>
    </xdr:from>
    <xdr:to>
      <xdr:col>41</xdr:col>
      <xdr:colOff>50800</xdr:colOff>
      <xdr:row>78</xdr:row>
      <xdr:rowOff>133486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4404"/>
          <a:ext cx="889000" cy="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85905</xdr:rowOff>
    </xdr:from>
    <xdr:to>
      <xdr:col>55</xdr:col>
      <xdr:colOff>50800</xdr:colOff>
      <xdr:row>79</xdr:row>
      <xdr:rowOff>16055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71529</xdr:rowOff>
    </xdr:from>
    <xdr:to>
      <xdr:col>50</xdr:col>
      <xdr:colOff>165100</xdr:colOff>
      <xdr:row>79</xdr:row>
      <xdr:rowOff>1679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164256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83027</xdr:rowOff>
    </xdr:from>
    <xdr:to>
      <xdr:col>46</xdr:col>
      <xdr:colOff>38100</xdr:colOff>
      <xdr:row>79</xdr:row>
      <xdr:rowOff>13177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80504</xdr:rowOff>
    </xdr:from>
    <xdr:to>
      <xdr:col>41</xdr:col>
      <xdr:colOff>101600</xdr:colOff>
      <xdr:row>79</xdr:row>
      <xdr:rowOff>10654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1781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82686</xdr:rowOff>
    </xdr:from>
    <xdr:to>
      <xdr:col>36</xdr:col>
      <xdr:colOff>165100</xdr:colOff>
      <xdr:row>79</xdr:row>
      <xdr:rowOff>12836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51575</xdr:rowOff>
    </xdr:from>
    <xdr:to>
      <xdr:col>55</xdr:col>
      <xdr:colOff>0</xdr:colOff>
      <xdr:row>98</xdr:row>
      <xdr:rowOff>120262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53675"/>
          <a:ext cx="838200" cy="6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113120</xdr:rowOff>
    </xdr:from>
    <xdr:to>
      <xdr:col>50</xdr:col>
      <xdr:colOff>114300</xdr:colOff>
      <xdr:row>98</xdr:row>
      <xdr:rowOff>120262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15220"/>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113120</xdr:rowOff>
    </xdr:from>
    <xdr:to>
      <xdr:col>45</xdr:col>
      <xdr:colOff>177800</xdr:colOff>
      <xdr:row>99</xdr:row>
      <xdr:rowOff>9548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15220"/>
          <a:ext cx="889000" cy="6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97817</xdr:rowOff>
    </xdr:from>
    <xdr:to>
      <xdr:col>41</xdr:col>
      <xdr:colOff>50800</xdr:colOff>
      <xdr:row>99</xdr:row>
      <xdr:rowOff>9548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99917"/>
          <a:ext cx="889000" cy="8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775</xdr:rowOff>
    </xdr:from>
    <xdr:to>
      <xdr:col>55</xdr:col>
      <xdr:colOff>50800</xdr:colOff>
      <xdr:row>98</xdr:row>
      <xdr:rowOff>102375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150652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69462</xdr:rowOff>
    </xdr:from>
    <xdr:to>
      <xdr:col>50</xdr:col>
      <xdr:colOff>165100</xdr:colOff>
      <xdr:row>98</xdr:row>
      <xdr:rowOff>171062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162189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62320</xdr:rowOff>
    </xdr:from>
    <xdr:to>
      <xdr:col>46</xdr:col>
      <xdr:colOff>38100</xdr:colOff>
      <xdr:row>98</xdr:row>
      <xdr:rowOff>163920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155047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130198</xdr:rowOff>
    </xdr:from>
    <xdr:to>
      <xdr:col>41</xdr:col>
      <xdr:colOff>101600</xdr:colOff>
      <xdr:row>99</xdr:row>
      <xdr:rowOff>60348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51475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47017</xdr:rowOff>
    </xdr:from>
    <xdr:to>
      <xdr:col>36</xdr:col>
      <xdr:colOff>165100</xdr:colOff>
      <xdr:row>98</xdr:row>
      <xdr:rowOff>148617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139744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17472</xdr:rowOff>
    </xdr:from>
    <xdr:to>
      <xdr:col>85</xdr:col>
      <xdr:colOff>127000</xdr:colOff>
      <xdr:row>79</xdr:row>
      <xdr:rowOff>18630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562022"/>
          <a:ext cx="8382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18630</xdr:rowOff>
    </xdr:from>
    <xdr:to>
      <xdr:col>81</xdr:col>
      <xdr:colOff>50800</xdr:colOff>
      <xdr:row>79</xdr:row>
      <xdr:rowOff>19064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56318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16790</xdr:rowOff>
    </xdr:from>
    <xdr:to>
      <xdr:col>76</xdr:col>
      <xdr:colOff>114300</xdr:colOff>
      <xdr:row>79</xdr:row>
      <xdr:rowOff>19064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561340"/>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1028</xdr:rowOff>
    </xdr:from>
    <xdr:to>
      <xdr:col>71</xdr:col>
      <xdr:colOff>177800</xdr:colOff>
      <xdr:row>79</xdr:row>
      <xdr:rowOff>16790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545578"/>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138122</xdr:rowOff>
    </xdr:from>
    <xdr:to>
      <xdr:col>85</xdr:col>
      <xdr:colOff>177800</xdr:colOff>
      <xdr:row>79</xdr:row>
      <xdr:rowOff>68272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5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53049</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4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139280</xdr:rowOff>
    </xdr:from>
    <xdr:to>
      <xdr:col>81</xdr:col>
      <xdr:colOff>101600</xdr:colOff>
      <xdr:row>79</xdr:row>
      <xdr:rowOff>69430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5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60557</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360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139714</xdr:rowOff>
    </xdr:from>
    <xdr:to>
      <xdr:col>76</xdr:col>
      <xdr:colOff>165100</xdr:colOff>
      <xdr:row>79</xdr:row>
      <xdr:rowOff>69864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5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60991</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360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137440</xdr:rowOff>
    </xdr:from>
    <xdr:to>
      <xdr:col>72</xdr:col>
      <xdr:colOff>38100</xdr:colOff>
      <xdr:row>79</xdr:row>
      <xdr:rowOff>67590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5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58717</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360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121678</xdr:rowOff>
    </xdr:from>
    <xdr:to>
      <xdr:col>67</xdr:col>
      <xdr:colOff>101600</xdr:colOff>
      <xdr:row>79</xdr:row>
      <xdr:rowOff>51828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9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42955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58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66503</xdr:rowOff>
    </xdr:from>
    <xdr:to>
      <xdr:col>85</xdr:col>
      <xdr:colOff>127000</xdr:colOff>
      <xdr:row>98</xdr:row>
      <xdr:rowOff>51639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97153"/>
          <a:ext cx="838200" cy="15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156694</xdr:rowOff>
    </xdr:from>
    <xdr:to>
      <xdr:col>81</xdr:col>
      <xdr:colOff>50800</xdr:colOff>
      <xdr:row>98</xdr:row>
      <xdr:rowOff>51639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87344"/>
          <a:ext cx="889000" cy="6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156694</xdr:rowOff>
    </xdr:from>
    <xdr:to>
      <xdr:col>76</xdr:col>
      <xdr:colOff>114300</xdr:colOff>
      <xdr:row>98</xdr:row>
      <xdr:rowOff>44202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87344"/>
          <a:ext cx="889000" cy="5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44202</xdr:rowOff>
    </xdr:from>
    <xdr:to>
      <xdr:col>71</xdr:col>
      <xdr:colOff>177800</xdr:colOff>
      <xdr:row>98</xdr:row>
      <xdr:rowOff>104876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46302"/>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15703</xdr:rowOff>
    </xdr:from>
    <xdr:to>
      <xdr:col>85</xdr:col>
      <xdr:colOff>177800</xdr:colOff>
      <xdr:row>97</xdr:row>
      <xdr:rowOff>117303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38580</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839</xdr:rowOff>
    </xdr:from>
    <xdr:to>
      <xdr:col>81</xdr:col>
      <xdr:colOff>101600</xdr:colOff>
      <xdr:row>98</xdr:row>
      <xdr:rowOff>102439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93566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9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105894</xdr:rowOff>
    </xdr:from>
    <xdr:to>
      <xdr:col>76</xdr:col>
      <xdr:colOff>165100</xdr:colOff>
      <xdr:row>98</xdr:row>
      <xdr:rowOff>36044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27171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164852</xdr:rowOff>
    </xdr:from>
    <xdr:to>
      <xdr:col>72</xdr:col>
      <xdr:colOff>38100</xdr:colOff>
      <xdr:row>98</xdr:row>
      <xdr:rowOff>95002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9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86129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8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54076</xdr:rowOff>
    </xdr:from>
    <xdr:to>
      <xdr:col>67</xdr:col>
      <xdr:colOff>101600</xdr:colOff>
      <xdr:row>98</xdr:row>
      <xdr:rowOff>155676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146803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4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29604</xdr:rowOff>
    </xdr:from>
    <xdr:to>
      <xdr:col>116</xdr:col>
      <xdr:colOff>63500</xdr:colOff>
      <xdr:row>73</xdr:row>
      <xdr:rowOff>43193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545454"/>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43193</xdr:rowOff>
    </xdr:from>
    <xdr:to>
      <xdr:col>111</xdr:col>
      <xdr:colOff>177800</xdr:colOff>
      <xdr:row>73</xdr:row>
      <xdr:rowOff>80137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559043"/>
          <a:ext cx="889000" cy="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64618</xdr:rowOff>
    </xdr:from>
    <xdr:to>
      <xdr:col>107</xdr:col>
      <xdr:colOff>50800</xdr:colOff>
      <xdr:row>73</xdr:row>
      <xdr:rowOff>80137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409018"/>
          <a:ext cx="889000" cy="18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33833</xdr:rowOff>
    </xdr:from>
    <xdr:to>
      <xdr:col>102</xdr:col>
      <xdr:colOff>114300</xdr:colOff>
      <xdr:row>72</xdr:row>
      <xdr:rowOff>64618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378233"/>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150254</xdr:rowOff>
    </xdr:from>
    <xdr:to>
      <xdr:col>116</xdr:col>
      <xdr:colOff>114300</xdr:colOff>
      <xdr:row>73</xdr:row>
      <xdr:rowOff>80404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4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1681</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34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163843</xdr:rowOff>
    </xdr:from>
    <xdr:to>
      <xdr:col>112</xdr:col>
      <xdr:colOff>38100</xdr:colOff>
      <xdr:row>73</xdr:row>
      <xdr:rowOff>93993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110520</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28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29337</xdr:rowOff>
    </xdr:from>
    <xdr:to>
      <xdr:col>107</xdr:col>
      <xdr:colOff>101600</xdr:colOff>
      <xdr:row>73</xdr:row>
      <xdr:rowOff>130937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147464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2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13818</xdr:rowOff>
    </xdr:from>
    <xdr:to>
      <xdr:col>102</xdr:col>
      <xdr:colOff>165100</xdr:colOff>
      <xdr:row>72</xdr:row>
      <xdr:rowOff>115418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3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131945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13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154483</xdr:rowOff>
    </xdr:from>
    <xdr:to>
      <xdr:col>98</xdr:col>
      <xdr:colOff>38100</xdr:colOff>
      <xdr:row>72</xdr:row>
      <xdr:rowOff>84633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3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101160</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10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954,999</a:t>
          </a:r>
          <a:r>
            <a:rPr kumimoji="1" lang="ja-JP" altLang="en-US" sz="1300">
              <a:latin typeface="ＭＳ Ｐゴシック" panose="020B0600070205080204" pitchFamily="50" charset="-128"/>
              <a:ea typeface="ＭＳ Ｐゴシック" panose="020B0600070205080204" pitchFamily="50" charset="-128"/>
            </a:rPr>
            <a:t>円となっているが、人件費・物件費・積立金・繰出金が類似団体内平均を上回り、それ以外については、概ね横ばいか下回っている。人件費については、若干減少となったが、会計年度任用職員制度や定年延長の今後の推移を注視していく。物件費についても、前年度より減となったが、引き続き高い水準にあることから、公共施設個別管理計画に基づき、施設の統廃合・集約化を推進するとともに、事務作業等へ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等による省力化を検討し、経費の削減に努める。普通建設事業費についても公共施設の老朽化の観点から予算額を平準化した施設更新計画を策定し、安定した支出に努める。繰出金については、前年度より増となっており、公営企業の補填的な繰出しとなっているため、健全な運営に向けた経営改善ににより削減に努める。</a:t>
          </a:r>
        </a:p>
        <a:p>
          <a:r>
            <a:rPr kumimoji="1" lang="ja-JP" altLang="en-US" sz="1300">
              <a:latin typeface="ＭＳ Ｐゴシック" panose="020B0600070205080204" pitchFamily="50" charset="-128"/>
              <a:ea typeface="ＭＳ Ｐゴシック" panose="020B0600070205080204" pitchFamily="50" charset="-128"/>
            </a:rPr>
            <a:t>施設の老朽化に備えた対応が今後求められることが必須であるため、成果重視の視点に立ち、事業の見直しや効率化を図り健全な財政運営に努める。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5,768
5,490
53.05
5,971,473
5,508,434
428,298
3,644,617
438,611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105084</xdr:rowOff>
    </xdr:from>
    <xdr:to>
      <xdr:col>24</xdr:col>
      <xdr:colOff>63500</xdr:colOff>
      <xdr:row>37</xdr:row>
      <xdr:rowOff>48750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77284"/>
          <a:ext cx="838200" cy="1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48750</xdr:rowOff>
    </xdr:from>
    <xdr:to>
      <xdr:col>19</xdr:col>
      <xdr:colOff>177800</xdr:colOff>
      <xdr:row>37</xdr:row>
      <xdr:rowOff>61813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924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163376</xdr:rowOff>
    </xdr:from>
    <xdr:to>
      <xdr:col>15</xdr:col>
      <xdr:colOff>50800</xdr:colOff>
      <xdr:row>37</xdr:row>
      <xdr:rowOff>61813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35576"/>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6132</xdr:rowOff>
    </xdr:from>
    <xdr:to>
      <xdr:col>10</xdr:col>
      <xdr:colOff>114300</xdr:colOff>
      <xdr:row>36</xdr:row>
      <xdr:rowOff>163376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78332"/>
          <a:ext cx="889000" cy="15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54284</xdr:rowOff>
    </xdr:from>
    <xdr:to>
      <xdr:col>24</xdr:col>
      <xdr:colOff>114300</xdr:colOff>
      <xdr:row>36</xdr:row>
      <xdr:rowOff>155884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32711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0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169400</xdr:rowOff>
    </xdr:from>
    <xdr:to>
      <xdr:col>20</xdr:col>
      <xdr:colOff>38100</xdr:colOff>
      <xdr:row>37</xdr:row>
      <xdr:rowOff>99550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90677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11013</xdr:rowOff>
    </xdr:from>
    <xdr:to>
      <xdr:col>15</xdr:col>
      <xdr:colOff>101600</xdr:colOff>
      <xdr:row>37</xdr:row>
      <xdr:rowOff>112613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103740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112576</xdr:rowOff>
    </xdr:from>
    <xdr:to>
      <xdr:col>10</xdr:col>
      <xdr:colOff>165100</xdr:colOff>
      <xdr:row>37</xdr:row>
      <xdr:rowOff>42726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8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33853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126782</xdr:rowOff>
    </xdr:from>
    <xdr:to>
      <xdr:col>6</xdr:col>
      <xdr:colOff>38100</xdr:colOff>
      <xdr:row>36</xdr:row>
      <xdr:rowOff>56932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73459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0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71620</xdr:rowOff>
    </xdr:from>
    <xdr:to>
      <xdr:col>24</xdr:col>
      <xdr:colOff>63500</xdr:colOff>
      <xdr:row>58</xdr:row>
      <xdr:rowOff>11398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844270"/>
          <a:ext cx="838200" cy="11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98651</xdr:rowOff>
    </xdr:from>
    <xdr:to>
      <xdr:col>19</xdr:col>
      <xdr:colOff>177800</xdr:colOff>
      <xdr:row>58</xdr:row>
      <xdr:rowOff>11398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871301"/>
          <a:ext cx="889000" cy="8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68445</xdr:rowOff>
    </xdr:from>
    <xdr:to>
      <xdr:col>15</xdr:col>
      <xdr:colOff>50800</xdr:colOff>
      <xdr:row>57</xdr:row>
      <xdr:rowOff>98651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41095"/>
          <a:ext cx="889000" cy="3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68445</xdr:rowOff>
    </xdr:from>
    <xdr:to>
      <xdr:col>10</xdr:col>
      <xdr:colOff>114300</xdr:colOff>
      <xdr:row>58</xdr:row>
      <xdr:rowOff>111713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41095"/>
          <a:ext cx="889000" cy="21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20820</xdr:rowOff>
    </xdr:from>
    <xdr:to>
      <xdr:col>24</xdr:col>
      <xdr:colOff>114300</xdr:colOff>
      <xdr:row>57</xdr:row>
      <xdr:rowOff>122420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43697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4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132048</xdr:rowOff>
    </xdr:from>
    <xdr:to>
      <xdr:col>20</xdr:col>
      <xdr:colOff>38100</xdr:colOff>
      <xdr:row>58</xdr:row>
      <xdr:rowOff>62198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53325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99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47851</xdr:rowOff>
    </xdr:from>
    <xdr:to>
      <xdr:col>15</xdr:col>
      <xdr:colOff>101600</xdr:colOff>
      <xdr:row>57</xdr:row>
      <xdr:rowOff>149451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2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165978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9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17645</xdr:rowOff>
    </xdr:from>
    <xdr:to>
      <xdr:col>10</xdr:col>
      <xdr:colOff>165100</xdr:colOff>
      <xdr:row>57</xdr:row>
      <xdr:rowOff>119245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9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135772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60913</xdr:rowOff>
    </xdr:from>
    <xdr:to>
      <xdr:col>6</xdr:col>
      <xdr:colOff>38100</xdr:colOff>
      <xdr:row>58</xdr:row>
      <xdr:rowOff>162513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153640</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102065</xdr:rowOff>
    </xdr:from>
    <xdr:to>
      <xdr:col>24</xdr:col>
      <xdr:colOff>63500</xdr:colOff>
      <xdr:row>78</xdr:row>
      <xdr:rowOff>114725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475165"/>
          <a:ext cx="8382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83148</xdr:rowOff>
    </xdr:from>
    <xdr:to>
      <xdr:col>19</xdr:col>
      <xdr:colOff>177800</xdr:colOff>
      <xdr:row>78</xdr:row>
      <xdr:rowOff>114725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456248"/>
          <a:ext cx="8890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83148</xdr:rowOff>
    </xdr:from>
    <xdr:to>
      <xdr:col>15</xdr:col>
      <xdr:colOff>50800</xdr:colOff>
      <xdr:row>78</xdr:row>
      <xdr:rowOff>124129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56248"/>
          <a:ext cx="889000" cy="4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92525</xdr:rowOff>
    </xdr:from>
    <xdr:to>
      <xdr:col>10</xdr:col>
      <xdr:colOff>114300</xdr:colOff>
      <xdr:row>78</xdr:row>
      <xdr:rowOff>124129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65625"/>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51265</xdr:rowOff>
    </xdr:from>
    <xdr:to>
      <xdr:col>24</xdr:col>
      <xdr:colOff>114300</xdr:colOff>
      <xdr:row>78</xdr:row>
      <xdr:rowOff>152865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4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137642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3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63925</xdr:rowOff>
    </xdr:from>
    <xdr:to>
      <xdr:col>20</xdr:col>
      <xdr:colOff>38100</xdr:colOff>
      <xdr:row>78</xdr:row>
      <xdr:rowOff>165525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4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156652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52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32348</xdr:rowOff>
    </xdr:from>
    <xdr:to>
      <xdr:col>15</xdr:col>
      <xdr:colOff>101600</xdr:colOff>
      <xdr:row>78</xdr:row>
      <xdr:rowOff>133948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125075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73329</xdr:rowOff>
    </xdr:from>
    <xdr:to>
      <xdr:col>10</xdr:col>
      <xdr:colOff>165100</xdr:colOff>
      <xdr:row>79</xdr:row>
      <xdr:rowOff>3479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4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166056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41725</xdr:rowOff>
    </xdr:from>
    <xdr:to>
      <xdr:col>6</xdr:col>
      <xdr:colOff>38100</xdr:colOff>
      <xdr:row>78</xdr:row>
      <xdr:rowOff>143325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134452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0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80108</xdr:rowOff>
    </xdr:from>
    <xdr:to>
      <xdr:col>24</xdr:col>
      <xdr:colOff>63500</xdr:colOff>
      <xdr:row>98</xdr:row>
      <xdr:rowOff>84362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82208"/>
          <a:ext cx="8382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80108</xdr:rowOff>
    </xdr:from>
    <xdr:to>
      <xdr:col>19</xdr:col>
      <xdr:colOff>177800</xdr:colOff>
      <xdr:row>98</xdr:row>
      <xdr:rowOff>95709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82208"/>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95709</xdr:rowOff>
    </xdr:from>
    <xdr:to>
      <xdr:col>15</xdr:col>
      <xdr:colOff>50800</xdr:colOff>
      <xdr:row>98</xdr:row>
      <xdr:rowOff>101186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97809"/>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95752</xdr:rowOff>
    </xdr:from>
    <xdr:to>
      <xdr:col>10</xdr:col>
      <xdr:colOff>114300</xdr:colOff>
      <xdr:row>98</xdr:row>
      <xdr:rowOff>101186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97852"/>
          <a:ext cx="889000" cy="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33562</xdr:rowOff>
    </xdr:from>
    <xdr:to>
      <xdr:col>24</xdr:col>
      <xdr:colOff>114300</xdr:colOff>
      <xdr:row>98</xdr:row>
      <xdr:rowOff>135162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164389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29308</xdr:rowOff>
    </xdr:from>
    <xdr:to>
      <xdr:col>20</xdr:col>
      <xdr:colOff>38100</xdr:colOff>
      <xdr:row>98</xdr:row>
      <xdr:rowOff>130908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147435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0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44909</xdr:rowOff>
    </xdr:from>
    <xdr:to>
      <xdr:col>15</xdr:col>
      <xdr:colOff>101600</xdr:colOff>
      <xdr:row>98</xdr:row>
      <xdr:rowOff>146509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163036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50386</xdr:rowOff>
    </xdr:from>
    <xdr:to>
      <xdr:col>10</xdr:col>
      <xdr:colOff>165100</xdr:colOff>
      <xdr:row>98</xdr:row>
      <xdr:rowOff>151986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168513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44952</xdr:rowOff>
    </xdr:from>
    <xdr:to>
      <xdr:col>6</xdr:col>
      <xdr:colOff>38100</xdr:colOff>
      <xdr:row>98</xdr:row>
      <xdr:rowOff>146552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163079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76435</xdr:rowOff>
    </xdr:from>
    <xdr:to>
      <xdr:col>55</xdr:col>
      <xdr:colOff>0</xdr:colOff>
      <xdr:row>38</xdr:row>
      <xdr:rowOff>10141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20085"/>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76435</xdr:rowOff>
    </xdr:from>
    <xdr:to>
      <xdr:col>50</xdr:col>
      <xdr:colOff>114300</xdr:colOff>
      <xdr:row>37</xdr:row>
      <xdr:rowOff>79807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20085"/>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79807</xdr:rowOff>
    </xdr:from>
    <xdr:to>
      <xdr:col>45</xdr:col>
      <xdr:colOff>177800</xdr:colOff>
      <xdr:row>37</xdr:row>
      <xdr:rowOff>81807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23457"/>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81807</xdr:rowOff>
    </xdr:from>
    <xdr:to>
      <xdr:col>41</xdr:col>
      <xdr:colOff>50800</xdr:colOff>
      <xdr:row>37</xdr:row>
      <xdr:rowOff>86151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2545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170425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130791</xdr:rowOff>
    </xdr:from>
    <xdr:to>
      <xdr:col>55</xdr:col>
      <xdr:colOff>50800</xdr:colOff>
      <xdr:row>38</xdr:row>
      <xdr:rowOff>60940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44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25635</xdr:rowOff>
    </xdr:from>
    <xdr:to>
      <xdr:col>50</xdr:col>
      <xdr:colOff>165100</xdr:colOff>
      <xdr:row>37</xdr:row>
      <xdr:rowOff>127235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143762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4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29007</xdr:rowOff>
    </xdr:from>
    <xdr:to>
      <xdr:col>46</xdr:col>
      <xdr:colOff>38100</xdr:colOff>
      <xdr:row>37</xdr:row>
      <xdr:rowOff>130607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147134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31007</xdr:rowOff>
    </xdr:from>
    <xdr:to>
      <xdr:col>41</xdr:col>
      <xdr:colOff>101600</xdr:colOff>
      <xdr:row>37</xdr:row>
      <xdr:rowOff>132607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149134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35351</xdr:rowOff>
    </xdr:from>
    <xdr:to>
      <xdr:col>36</xdr:col>
      <xdr:colOff>165100</xdr:colOff>
      <xdr:row>37</xdr:row>
      <xdr:rowOff>136951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153478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5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27883</xdr:rowOff>
    </xdr:from>
    <xdr:to>
      <xdr:col>55</xdr:col>
      <xdr:colOff>0</xdr:colOff>
      <xdr:row>58</xdr:row>
      <xdr:rowOff>28427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71983"/>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27883</xdr:rowOff>
    </xdr:from>
    <xdr:to>
      <xdr:col>50</xdr:col>
      <xdr:colOff>114300</xdr:colOff>
      <xdr:row>58</xdr:row>
      <xdr:rowOff>75002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71983"/>
          <a:ext cx="889000" cy="4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75002</xdr:rowOff>
    </xdr:from>
    <xdr:to>
      <xdr:col>45</xdr:col>
      <xdr:colOff>177800</xdr:colOff>
      <xdr:row>58</xdr:row>
      <xdr:rowOff>77343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19102"/>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68747</xdr:rowOff>
    </xdr:from>
    <xdr:to>
      <xdr:col>41</xdr:col>
      <xdr:colOff>50800</xdr:colOff>
      <xdr:row>58</xdr:row>
      <xdr:rowOff>77343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12847"/>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149077</xdr:rowOff>
    </xdr:from>
    <xdr:to>
      <xdr:col>55</xdr:col>
      <xdr:colOff>50800</xdr:colOff>
      <xdr:row>58</xdr:row>
      <xdr:rowOff>79227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2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64004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3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148533</xdr:rowOff>
    </xdr:from>
    <xdr:to>
      <xdr:col>50</xdr:col>
      <xdr:colOff>165100</xdr:colOff>
      <xdr:row>58</xdr:row>
      <xdr:rowOff>78683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2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69810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24202</xdr:rowOff>
    </xdr:from>
    <xdr:to>
      <xdr:col>46</xdr:col>
      <xdr:colOff>38100</xdr:colOff>
      <xdr:row>58</xdr:row>
      <xdr:rowOff>125802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116929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6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26543</xdr:rowOff>
    </xdr:from>
    <xdr:to>
      <xdr:col>41</xdr:col>
      <xdr:colOff>101600</xdr:colOff>
      <xdr:row>58</xdr:row>
      <xdr:rowOff>128143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119270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6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17947</xdr:rowOff>
    </xdr:from>
    <xdr:to>
      <xdr:col>36</xdr:col>
      <xdr:colOff>165100</xdr:colOff>
      <xdr:row>58</xdr:row>
      <xdr:rowOff>119547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110674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33244</xdr:rowOff>
    </xdr:from>
    <xdr:to>
      <xdr:col>55</xdr:col>
      <xdr:colOff>0</xdr:colOff>
      <xdr:row>77</xdr:row>
      <xdr:rowOff>70999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34894"/>
          <a:ext cx="838200" cy="3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70999</xdr:rowOff>
    </xdr:from>
    <xdr:to>
      <xdr:col>50</xdr:col>
      <xdr:colOff>114300</xdr:colOff>
      <xdr:row>77</xdr:row>
      <xdr:rowOff>84916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72649"/>
          <a:ext cx="8890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84916</xdr:rowOff>
    </xdr:from>
    <xdr:to>
      <xdr:col>45</xdr:col>
      <xdr:colOff>177800</xdr:colOff>
      <xdr:row>77</xdr:row>
      <xdr:rowOff>106561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86566"/>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55102</xdr:rowOff>
    </xdr:from>
    <xdr:to>
      <xdr:col>41</xdr:col>
      <xdr:colOff>50800</xdr:colOff>
      <xdr:row>77</xdr:row>
      <xdr:rowOff>106561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256752"/>
          <a:ext cx="889000" cy="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153894</xdr:rowOff>
    </xdr:from>
    <xdr:to>
      <xdr:col>55</xdr:col>
      <xdr:colOff>50800</xdr:colOff>
      <xdr:row>77</xdr:row>
      <xdr:rowOff>84044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20199</xdr:rowOff>
    </xdr:from>
    <xdr:to>
      <xdr:col>50</xdr:col>
      <xdr:colOff>165100</xdr:colOff>
      <xdr:row>77</xdr:row>
      <xdr:rowOff>121799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138326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34116</xdr:rowOff>
    </xdr:from>
    <xdr:to>
      <xdr:col>46</xdr:col>
      <xdr:colOff>38100</xdr:colOff>
      <xdr:row>77</xdr:row>
      <xdr:rowOff>135716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152243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55761</xdr:rowOff>
    </xdr:from>
    <xdr:to>
      <xdr:col>41</xdr:col>
      <xdr:colOff>101600</xdr:colOff>
      <xdr:row>77</xdr:row>
      <xdr:rowOff>157361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2438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3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4302</xdr:rowOff>
    </xdr:from>
    <xdr:to>
      <xdr:col>36</xdr:col>
      <xdr:colOff>165100</xdr:colOff>
      <xdr:row>77</xdr:row>
      <xdr:rowOff>105902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0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122429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8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109868</xdr:rowOff>
    </xdr:from>
    <xdr:to>
      <xdr:col>55</xdr:col>
      <xdr:colOff>0</xdr:colOff>
      <xdr:row>96</xdr:row>
      <xdr:rowOff>27764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97618"/>
          <a:ext cx="838200" cy="8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13545</xdr:rowOff>
    </xdr:from>
    <xdr:to>
      <xdr:col>50</xdr:col>
      <xdr:colOff>114300</xdr:colOff>
      <xdr:row>96</xdr:row>
      <xdr:rowOff>27764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72745"/>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13545</xdr:rowOff>
    </xdr:from>
    <xdr:to>
      <xdr:col>45</xdr:col>
      <xdr:colOff>177800</xdr:colOff>
      <xdr:row>96</xdr:row>
      <xdr:rowOff>77676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72745"/>
          <a:ext cx="889000" cy="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146758</xdr:rowOff>
    </xdr:from>
    <xdr:to>
      <xdr:col>41</xdr:col>
      <xdr:colOff>50800</xdr:colOff>
      <xdr:row>96</xdr:row>
      <xdr:rowOff>77676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34508"/>
          <a:ext cx="889000" cy="10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59068</xdr:rowOff>
    </xdr:from>
    <xdr:to>
      <xdr:col>55</xdr:col>
      <xdr:colOff>50800</xdr:colOff>
      <xdr:row>95</xdr:row>
      <xdr:rowOff>160668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81945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9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148414</xdr:rowOff>
    </xdr:from>
    <xdr:to>
      <xdr:col>50</xdr:col>
      <xdr:colOff>165100</xdr:colOff>
      <xdr:row>96</xdr:row>
      <xdr:rowOff>78564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95091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134195</xdr:rowOff>
    </xdr:from>
    <xdr:to>
      <xdr:col>46</xdr:col>
      <xdr:colOff>38100</xdr:colOff>
      <xdr:row>96</xdr:row>
      <xdr:rowOff>64345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80872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9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26876</xdr:rowOff>
    </xdr:from>
    <xdr:to>
      <xdr:col>41</xdr:col>
      <xdr:colOff>101600</xdr:colOff>
      <xdr:row>96</xdr:row>
      <xdr:rowOff>128476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145003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95958</xdr:rowOff>
    </xdr:from>
    <xdr:to>
      <xdr:col>36</xdr:col>
      <xdr:colOff>165100</xdr:colOff>
      <xdr:row>96</xdr:row>
      <xdr:rowOff>26108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42635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5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156845</xdr:rowOff>
    </xdr:from>
    <xdr:to>
      <xdr:col>85</xdr:col>
      <xdr:colOff>127000</xdr:colOff>
      <xdr:row>38</xdr:row>
      <xdr:rowOff>37238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00495"/>
          <a:ext cx="838200" cy="5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156845</xdr:rowOff>
    </xdr:from>
    <xdr:to>
      <xdr:col>81</xdr:col>
      <xdr:colOff>50800</xdr:colOff>
      <xdr:row>38</xdr:row>
      <xdr:rowOff>166218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00495"/>
          <a:ext cx="8890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138867</xdr:rowOff>
    </xdr:from>
    <xdr:to>
      <xdr:col>76</xdr:col>
      <xdr:colOff>114300</xdr:colOff>
      <xdr:row>38</xdr:row>
      <xdr:rowOff>166218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82517"/>
          <a:ext cx="889000" cy="19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138867</xdr:rowOff>
    </xdr:from>
    <xdr:to>
      <xdr:col>71</xdr:col>
      <xdr:colOff>177800</xdr:colOff>
      <xdr:row>39</xdr:row>
      <xdr:rowOff>11635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82517"/>
          <a:ext cx="889000" cy="21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157888</xdr:rowOff>
    </xdr:from>
    <xdr:to>
      <xdr:col>85</xdr:col>
      <xdr:colOff>177800</xdr:colOff>
      <xdr:row>38</xdr:row>
      <xdr:rowOff>88038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0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136315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106045</xdr:rowOff>
    </xdr:from>
    <xdr:to>
      <xdr:col>81</xdr:col>
      <xdr:colOff>101600</xdr:colOff>
      <xdr:row>38</xdr:row>
      <xdr:rowOff>36195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27322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4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115418</xdr:rowOff>
    </xdr:from>
    <xdr:to>
      <xdr:col>76</xdr:col>
      <xdr:colOff>165100</xdr:colOff>
      <xdr:row>39</xdr:row>
      <xdr:rowOff>45568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36695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88067</xdr:rowOff>
    </xdr:from>
    <xdr:to>
      <xdr:col>72</xdr:col>
      <xdr:colOff>38100</xdr:colOff>
      <xdr:row>38</xdr:row>
      <xdr:rowOff>18217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132285</xdr:rowOff>
    </xdr:from>
    <xdr:to>
      <xdr:col>67</xdr:col>
      <xdr:colOff>101600</xdr:colOff>
      <xdr:row>39</xdr:row>
      <xdr:rowOff>62435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53562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4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93961</xdr:rowOff>
    </xdr:from>
    <xdr:to>
      <xdr:col>85</xdr:col>
      <xdr:colOff>127000</xdr:colOff>
      <xdr:row>57</xdr:row>
      <xdr:rowOff>132534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66611"/>
          <a:ext cx="838200" cy="3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132534</xdr:rowOff>
    </xdr:from>
    <xdr:to>
      <xdr:col>81</xdr:col>
      <xdr:colOff>50800</xdr:colOff>
      <xdr:row>57</xdr:row>
      <xdr:rowOff>139220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05184"/>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100271</xdr:rowOff>
    </xdr:from>
    <xdr:to>
      <xdr:col>76</xdr:col>
      <xdr:colOff>114300</xdr:colOff>
      <xdr:row>57</xdr:row>
      <xdr:rowOff>139220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72921"/>
          <a:ext cx="889000" cy="3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100271</xdr:rowOff>
    </xdr:from>
    <xdr:to>
      <xdr:col>71</xdr:col>
      <xdr:colOff>177800</xdr:colOff>
      <xdr:row>57</xdr:row>
      <xdr:rowOff>104363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72921"/>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43161</xdr:rowOff>
    </xdr:from>
    <xdr:to>
      <xdr:col>85</xdr:col>
      <xdr:colOff>177800</xdr:colOff>
      <xdr:row>57</xdr:row>
      <xdr:rowOff>144761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21588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81734</xdr:rowOff>
    </xdr:from>
    <xdr:to>
      <xdr:col>81</xdr:col>
      <xdr:colOff>101600</xdr:colOff>
      <xdr:row>58</xdr:row>
      <xdr:rowOff>11884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88420</xdr:rowOff>
    </xdr:from>
    <xdr:to>
      <xdr:col>76</xdr:col>
      <xdr:colOff>165100</xdr:colOff>
      <xdr:row>58</xdr:row>
      <xdr:rowOff>18570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6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5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49471</xdr:rowOff>
    </xdr:from>
    <xdr:to>
      <xdr:col>72</xdr:col>
      <xdr:colOff>38100</xdr:colOff>
      <xdr:row>57</xdr:row>
      <xdr:rowOff>151071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142198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53563</xdr:rowOff>
    </xdr:from>
    <xdr:to>
      <xdr:col>67</xdr:col>
      <xdr:colOff>101600</xdr:colOff>
      <xdr:row>57</xdr:row>
      <xdr:rowOff>155163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146290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17472</xdr:rowOff>
    </xdr:from>
    <xdr:to>
      <xdr:col>85</xdr:col>
      <xdr:colOff>127000</xdr:colOff>
      <xdr:row>99</xdr:row>
      <xdr:rowOff>18630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991022"/>
          <a:ext cx="8382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18630</xdr:rowOff>
    </xdr:from>
    <xdr:to>
      <xdr:col>81</xdr:col>
      <xdr:colOff>50800</xdr:colOff>
      <xdr:row>99</xdr:row>
      <xdr:rowOff>19064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99218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16790</xdr:rowOff>
    </xdr:from>
    <xdr:to>
      <xdr:col>76</xdr:col>
      <xdr:colOff>114300</xdr:colOff>
      <xdr:row>99</xdr:row>
      <xdr:rowOff>19064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990340"/>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1028</xdr:rowOff>
    </xdr:from>
    <xdr:to>
      <xdr:col>71</xdr:col>
      <xdr:colOff>177800</xdr:colOff>
      <xdr:row>99</xdr:row>
      <xdr:rowOff>16790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74578"/>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138122</xdr:rowOff>
    </xdr:from>
    <xdr:to>
      <xdr:col>85</xdr:col>
      <xdr:colOff>177800</xdr:colOff>
      <xdr:row>99</xdr:row>
      <xdr:rowOff>68272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53049</xdr:rowOff>
    </xdr:from>
    <xdr:ext cx="469744"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139280</xdr:rowOff>
    </xdr:from>
    <xdr:to>
      <xdr:col>81</xdr:col>
      <xdr:colOff>101600</xdr:colOff>
      <xdr:row>99</xdr:row>
      <xdr:rowOff>69430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60557</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46428" y="1703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139714</xdr:rowOff>
    </xdr:from>
    <xdr:to>
      <xdr:col>76</xdr:col>
      <xdr:colOff>165100</xdr:colOff>
      <xdr:row>99</xdr:row>
      <xdr:rowOff>69864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60991</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57428" y="1703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137440</xdr:rowOff>
    </xdr:from>
    <xdr:to>
      <xdr:col>72</xdr:col>
      <xdr:colOff>38100</xdr:colOff>
      <xdr:row>99</xdr:row>
      <xdr:rowOff>67590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58717</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68428" y="1703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121678</xdr:rowOff>
    </xdr:from>
    <xdr:to>
      <xdr:col>67</xdr:col>
      <xdr:colOff>101600</xdr:colOff>
      <xdr:row>99</xdr:row>
      <xdr:rowOff>51828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42955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農林水産業費、商工費、土木費については各年度いずれも類似団体内平均を上回っている。衛生費については、直営のごみ焼却施設を保有していること、また同時に広域化へ向けた取り組みを行っていることで高い数値となっている。農林水産業費については、花の都公園の圃場維持管理経費により高い数値が継続的となっている。商工費については、観光立村である本村の観光振興の姿勢が如実に表れた数値となっているが、税制改正に伴う税収減に対応するため、観光需要を調査・分析することで費用を抑えた振興政策を推進していく。土木費については、道路除雪融雪対策事業と下水道特別会計の補填的な繰出金が影響し、平均より高い値となっているため、経営改善に努める。一方、公債費はここ数年大きな起債を行っていないため、各年いずれも類似団体内平均より低くなっているが、今後更新期を迎えるインフラを含めた公共施設の更新に向け、起債による将来負担も含めた長期的な視点での更新計画を進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年度は新型コロナウイルス感染症拡大と税制改正の影響により、基金の繰入が発生し、実質単年度収支はマイナスとなった。令和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年度の法人村民税の回復等により令和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年度の標準財政規模が大きくなり、基金残高・実質収支額の率が減となったが、現状はいずれも高い数値となっている。今後も一定規模の基金を確保し、計画的な財政運営に努めるよう歳出を精査していく。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令和元年度から実質赤字は生じていない。</a:t>
          </a:r>
        </a:p>
        <a:p>
          <a:r>
            <a:rPr kumimoji="1" lang="ja-JP" altLang="en-US" sz="1400">
              <a:latin typeface="ＭＳ ゴシック" pitchFamily="49" charset="-128"/>
              <a:ea typeface="ＭＳ ゴシック" pitchFamily="49" charset="-128"/>
            </a:rPr>
            <a:t>標準財政規模が法人村民税の増減の影響を大きく受けるため、一般会計においては、比率の変動が大きく生じている。</a:t>
          </a:r>
        </a:p>
        <a:p>
          <a:r>
            <a:rPr kumimoji="1" lang="ja-JP" altLang="en-US" sz="1400">
              <a:latin typeface="ＭＳ ゴシック" pitchFamily="49" charset="-128"/>
              <a:ea typeface="ＭＳ ゴシック" pitchFamily="49" charset="-128"/>
            </a:rPr>
            <a:t>特別会計の一部については、一般会計からの繰入金に頼っている状況であるため、収入の増と経費の削減に一層努める必要がある。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5971473</v>
      </c>
      <c r="BO4" s="462"/>
      <c r="BP4" s="462"/>
      <c r="BQ4" s="462"/>
      <c r="BR4" s="462"/>
      <c r="BS4" s="462"/>
      <c r="BT4" s="462"/>
      <c r="BU4" s="463"/>
      <c r="BV4" s="461">
        <v>5336209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11.8</v>
      </c>
      <c r="CU4" s="602"/>
      <c r="CV4" s="602"/>
      <c r="CW4" s="602"/>
      <c r="CX4" s="602"/>
      <c r="CY4" s="602"/>
      <c r="CZ4" s="602"/>
      <c r="DA4" s="603"/>
      <c r="DB4" s="601">
        <v>19.600000000000001</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5508434</v>
      </c>
      <c r="BO5" s="433"/>
      <c r="BP5" s="433"/>
      <c r="BQ5" s="433"/>
      <c r="BR5" s="433"/>
      <c r="BS5" s="433"/>
      <c r="BT5" s="433"/>
      <c r="BU5" s="434"/>
      <c r="BV5" s="432">
        <v>4735092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75.2</v>
      </c>
      <c r="CU5" s="430"/>
      <c r="CV5" s="430"/>
      <c r="CW5" s="430"/>
      <c r="CX5" s="430"/>
      <c r="CY5" s="430"/>
      <c r="CZ5" s="430"/>
      <c r="DA5" s="431"/>
      <c r="DB5" s="429">
        <v>73.5</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132</v>
      </c>
      <c r="AV6" s="491"/>
      <c r="AW6" s="491"/>
      <c r="AX6" s="491"/>
      <c r="AY6" s="446" t="s">
        <v>98</v>
      </c>
      <c r="AZ6" s="447"/>
      <c r="BA6" s="447"/>
      <c r="BB6" s="447"/>
      <c r="BC6" s="447"/>
      <c r="BD6" s="447"/>
      <c r="BE6" s="447"/>
      <c r="BF6" s="447"/>
      <c r="BG6" s="447"/>
      <c r="BH6" s="447"/>
      <c r="BI6" s="447"/>
      <c r="BJ6" s="447"/>
      <c r="BK6" s="447"/>
      <c r="BL6" s="447"/>
      <c r="BM6" s="448"/>
      <c r="BN6" s="432">
        <v>463039</v>
      </c>
      <c r="BO6" s="433"/>
      <c r="BP6" s="433"/>
      <c r="BQ6" s="433"/>
      <c r="BR6" s="433"/>
      <c r="BS6" s="433"/>
      <c r="BT6" s="433"/>
      <c r="BU6" s="434"/>
      <c r="BV6" s="432">
        <v>601117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75.2</v>
      </c>
      <c r="CU6" s="576"/>
      <c r="CV6" s="576"/>
      <c r="CW6" s="576"/>
      <c r="CX6" s="576"/>
      <c r="CY6" s="576"/>
      <c r="CZ6" s="576"/>
      <c r="DA6" s="577"/>
      <c r="DB6" s="575">
        <v>73.5</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34741</v>
      </c>
      <c r="BO7" s="433"/>
      <c r="BP7" s="433"/>
      <c r="BQ7" s="433"/>
      <c r="BR7" s="433"/>
      <c r="BS7" s="433"/>
      <c r="BT7" s="433"/>
      <c r="BU7" s="434"/>
      <c r="BV7" s="432">
        <v>69776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3644617</v>
      </c>
      <c r="CU7" s="433"/>
      <c r="CV7" s="433"/>
      <c r="CW7" s="433"/>
      <c r="CX7" s="433"/>
      <c r="CY7" s="433"/>
      <c r="CZ7" s="433"/>
      <c r="DA7" s="434"/>
      <c r="DB7" s="432">
        <v>2715043</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428298</v>
      </c>
      <c r="BO8" s="433"/>
      <c r="BP8" s="433"/>
      <c r="BQ8" s="433"/>
      <c r="BR8" s="433"/>
      <c r="BS8" s="433"/>
      <c r="BT8" s="433"/>
      <c r="BU8" s="434"/>
      <c r="BV8" s="432">
        <v>531341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1.07</v>
      </c>
      <c r="CU8" s="536"/>
      <c r="CV8" s="536"/>
      <c r="CW8" s="536"/>
      <c r="CX8" s="536"/>
      <c r="CY8" s="536"/>
      <c r="CZ8" s="536"/>
      <c r="DA8" s="537"/>
      <c r="DB8" s="535">
        <v>0.98</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5179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-103043</v>
      </c>
      <c r="BO9" s="433"/>
      <c r="BP9" s="433"/>
      <c r="BQ9" s="433"/>
      <c r="BR9" s="433"/>
      <c r="BS9" s="433"/>
      <c r="BT9" s="433"/>
      <c r="BU9" s="434"/>
      <c r="BV9" s="432">
        <v>119861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0.8</v>
      </c>
      <c r="CU9" s="430"/>
      <c r="CV9" s="430"/>
      <c r="CW9" s="430"/>
      <c r="CX9" s="430"/>
      <c r="CY9" s="430"/>
      <c r="CZ9" s="430"/>
      <c r="DA9" s="431"/>
      <c r="DB9" s="429">
        <v>0.8</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5208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339217</v>
      </c>
      <c r="BO10" s="433"/>
      <c r="BP10" s="433"/>
      <c r="BQ10" s="433"/>
      <c r="BR10" s="433"/>
      <c r="BS10" s="433"/>
      <c r="BT10" s="433"/>
      <c r="BU10" s="434"/>
      <c r="BV10" s="432">
        <v>2323</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5768</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180000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129</v>
      </c>
      <c r="N13" s="517"/>
      <c r="O13" s="517"/>
      <c r="P13" s="517"/>
      <c r="Q13" s="518"/>
      <c r="R13" s="519">
        <v>5490</v>
      </c>
      <c r="S13" s="520"/>
      <c r="T13" s="520"/>
      <c r="U13" s="520"/>
      <c r="V13" s="521"/>
      <c r="W13" s="522" t="s">
        <v>130</v>
      </c>
      <c r="X13" s="418"/>
      <c r="Y13" s="418"/>
      <c r="Z13" s="418"/>
      <c r="AA13" s="418"/>
      <c r="AB13" s="419"/>
      <c r="AC13" s="385">
        <v>36</v>
      </c>
      <c r="AD13" s="386"/>
      <c r="AE13" s="386"/>
      <c r="AF13" s="386"/>
      <c r="AG13" s="387"/>
      <c r="AH13" s="385">
        <v>59</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56174</v>
      </c>
      <c r="BO13" s="433"/>
      <c r="BP13" s="433"/>
      <c r="BQ13" s="433"/>
      <c r="BR13" s="433"/>
      <c r="BS13" s="433"/>
      <c r="BT13" s="433"/>
      <c r="BU13" s="434"/>
      <c r="BV13" s="432">
        <v>122184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1.4</v>
      </c>
      <c r="CU13" s="430"/>
      <c r="CV13" s="430"/>
      <c r="CW13" s="430"/>
      <c r="CX13" s="430"/>
      <c r="CY13" s="430"/>
      <c r="CZ13" s="430"/>
      <c r="DA13" s="431"/>
      <c r="DB13" s="429">
        <v>1.8</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5751</v>
      </c>
      <c r="S14" s="520"/>
      <c r="T14" s="520"/>
      <c r="U14" s="520"/>
      <c r="V14" s="521"/>
      <c r="W14" s="523"/>
      <c r="X14" s="421"/>
      <c r="Y14" s="421"/>
      <c r="Z14" s="421"/>
      <c r="AA14" s="421"/>
      <c r="AB14" s="422"/>
      <c r="AC14" s="512">
        <v>1.3</v>
      </c>
      <c r="AD14" s="513"/>
      <c r="AE14" s="513"/>
      <c r="AF14" s="513"/>
      <c r="AG14" s="514"/>
      <c r="AH14" s="512">
        <v>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129</v>
      </c>
      <c r="N15" s="517"/>
      <c r="O15" s="517"/>
      <c r="P15" s="517"/>
      <c r="Q15" s="518"/>
      <c r="R15" s="519">
        <v>5530</v>
      </c>
      <c r="S15" s="520"/>
      <c r="T15" s="520"/>
      <c r="U15" s="520"/>
      <c r="V15" s="521"/>
      <c r="W15" s="522" t="s">
        <v>137</v>
      </c>
      <c r="X15" s="418"/>
      <c r="Y15" s="418"/>
      <c r="Z15" s="418"/>
      <c r="AA15" s="418"/>
      <c r="AB15" s="419"/>
      <c r="AC15" s="385">
        <v>593</v>
      </c>
      <c r="AD15" s="386"/>
      <c r="AE15" s="386"/>
      <c r="AF15" s="386"/>
      <c r="AG15" s="387"/>
      <c r="AH15" s="385">
        <v>622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2769326</v>
      </c>
      <c r="BO15" s="462"/>
      <c r="BP15" s="462"/>
      <c r="BQ15" s="462"/>
      <c r="BR15" s="462"/>
      <c r="BS15" s="462"/>
      <c r="BT15" s="462"/>
      <c r="BU15" s="463"/>
      <c r="BV15" s="461">
        <v>2010813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21.6</v>
      </c>
      <c r="AD16" s="513"/>
      <c r="AE16" s="513"/>
      <c r="AF16" s="513"/>
      <c r="AG16" s="514"/>
      <c r="AH16" s="512">
        <v>21.7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2088863</v>
      </c>
      <c r="BO16" s="433"/>
      <c r="BP16" s="433"/>
      <c r="BQ16" s="433"/>
      <c r="BR16" s="433"/>
      <c r="BS16" s="433"/>
      <c r="BT16" s="433"/>
      <c r="BU16" s="434"/>
      <c r="BV16" s="432">
        <v>2085784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2117</v>
      </c>
      <c r="AD17" s="386"/>
      <c r="AE17" s="386"/>
      <c r="AF17" s="386"/>
      <c r="AG17" s="387"/>
      <c r="AH17" s="385">
        <v>2181</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3644617</v>
      </c>
      <c r="BO17" s="433"/>
      <c r="BP17" s="433"/>
      <c r="BQ17" s="433"/>
      <c r="BR17" s="433"/>
      <c r="BS17" s="433"/>
      <c r="BT17" s="433"/>
      <c r="BU17" s="434"/>
      <c r="BV17" s="432">
        <v>2627987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53.05</v>
      </c>
      <c r="M18" s="485"/>
      <c r="N18" s="485"/>
      <c r="O18" s="485"/>
      <c r="P18" s="485"/>
      <c r="Q18" s="485"/>
      <c r="R18" s="486"/>
      <c r="S18" s="486"/>
      <c r="T18" s="486"/>
      <c r="U18" s="486"/>
      <c r="V18" s="487"/>
      <c r="W18" s="503"/>
      <c r="X18" s="504"/>
      <c r="Y18" s="504"/>
      <c r="Z18" s="504"/>
      <c r="AA18" s="504"/>
      <c r="AB18" s="528"/>
      <c r="AC18" s="402">
        <v>77.099999999999994</v>
      </c>
      <c r="AD18" s="403"/>
      <c r="AE18" s="403"/>
      <c r="AF18" s="403"/>
      <c r="AG18" s="488"/>
      <c r="AH18" s="402">
        <v>76.2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2600893</v>
      </c>
      <c r="BO18" s="433"/>
      <c r="BP18" s="433"/>
      <c r="BQ18" s="433"/>
      <c r="BR18" s="433"/>
      <c r="BS18" s="433"/>
      <c r="BT18" s="433"/>
      <c r="BU18" s="434"/>
      <c r="BV18" s="432">
        <v>2657899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98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5026730</v>
      </c>
      <c r="BO19" s="433"/>
      <c r="BP19" s="433"/>
      <c r="BQ19" s="433"/>
      <c r="BR19" s="433"/>
      <c r="BS19" s="433"/>
      <c r="BT19" s="433"/>
      <c r="BU19" s="434"/>
      <c r="BV19" s="432">
        <v>4631584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1969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438611</v>
      </c>
      <c r="BO22" s="462"/>
      <c r="BP22" s="462"/>
      <c r="BQ22" s="462"/>
      <c r="BR22" s="462"/>
      <c r="BS22" s="462"/>
      <c r="BT22" s="462"/>
      <c r="BU22" s="463"/>
      <c r="BV22" s="461">
        <v>216652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388420</v>
      </c>
      <c r="BO23" s="433"/>
      <c r="BP23" s="433"/>
      <c r="BQ23" s="433"/>
      <c r="BR23" s="433"/>
      <c r="BS23" s="433"/>
      <c r="BT23" s="433"/>
      <c r="BU23" s="434"/>
      <c r="BV23" s="432">
        <v>204752</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5600</v>
      </c>
      <c r="R24" s="386"/>
      <c r="S24" s="386"/>
      <c r="T24" s="386"/>
      <c r="U24" s="386"/>
      <c r="V24" s="387"/>
      <c r="W24" s="475"/>
      <c r="X24" s="412"/>
      <c r="Y24" s="413"/>
      <c r="Z24" s="388" t="s">
        <v>162</v>
      </c>
      <c r="AA24" s="389"/>
      <c r="AB24" s="389"/>
      <c r="AC24" s="389"/>
      <c r="AD24" s="389"/>
      <c r="AE24" s="389"/>
      <c r="AF24" s="389"/>
      <c r="AG24" s="390"/>
      <c r="AH24" s="385">
        <v>84</v>
      </c>
      <c r="AI24" s="386"/>
      <c r="AJ24" s="386"/>
      <c r="AK24" s="386"/>
      <c r="AL24" s="387"/>
      <c r="AM24" s="385">
        <v>240240</v>
      </c>
      <c r="AN24" s="386"/>
      <c r="AO24" s="386"/>
      <c r="AP24" s="386"/>
      <c r="AQ24" s="386"/>
      <c r="AR24" s="387"/>
      <c r="AS24" s="385">
        <v>2860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370791</v>
      </c>
      <c r="BO24" s="433"/>
      <c r="BP24" s="433"/>
      <c r="BQ24" s="433"/>
      <c r="BR24" s="433"/>
      <c r="BS24" s="433"/>
      <c r="BT24" s="433"/>
      <c r="BU24" s="434"/>
      <c r="BV24" s="432">
        <v>110200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4900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835476</v>
      </c>
      <c r="BO25" s="462"/>
      <c r="BP25" s="462"/>
      <c r="BQ25" s="462"/>
      <c r="BR25" s="462"/>
      <c r="BS25" s="462"/>
      <c r="BT25" s="462"/>
      <c r="BU25" s="463"/>
      <c r="BV25" s="461">
        <v>508274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4600</v>
      </c>
      <c r="R26" s="386"/>
      <c r="S26" s="386"/>
      <c r="T26" s="386"/>
      <c r="U26" s="386"/>
      <c r="V26" s="387"/>
      <c r="W26" s="475"/>
      <c r="X26" s="412"/>
      <c r="Y26" s="413"/>
      <c r="Z26" s="388" t="s">
        <v>168</v>
      </c>
      <c r="AA26" s="443"/>
      <c r="AB26" s="443"/>
      <c r="AC26" s="443"/>
      <c r="AD26" s="443"/>
      <c r="AE26" s="443"/>
      <c r="AF26" s="443"/>
      <c r="AG26" s="444"/>
      <c r="AH26" s="385">
        <v>1</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171</v>
      </c>
      <c r="F27" s="389"/>
      <c r="G27" s="389"/>
      <c r="H27" s="389"/>
      <c r="I27" s="389"/>
      <c r="J27" s="389"/>
      <c r="K27" s="390"/>
      <c r="L27" s="385">
        <v>1</v>
      </c>
      <c r="M27" s="386"/>
      <c r="N27" s="386"/>
      <c r="O27" s="386"/>
      <c r="P27" s="387"/>
      <c r="Q27" s="385">
        <v>2050</v>
      </c>
      <c r="R27" s="386"/>
      <c r="S27" s="386"/>
      <c r="T27" s="386"/>
      <c r="U27" s="386"/>
      <c r="V27" s="387"/>
      <c r="W27" s="475"/>
      <c r="X27" s="412"/>
      <c r="Y27" s="413"/>
      <c r="Z27" s="388" t="s">
        <v>172</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120200</v>
      </c>
      <c r="BO27" s="467"/>
      <c r="BP27" s="467"/>
      <c r="BQ27" s="467"/>
      <c r="BR27" s="467"/>
      <c r="BS27" s="467"/>
      <c r="BT27" s="467"/>
      <c r="BU27" s="468"/>
      <c r="BV27" s="466">
        <v>120197</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1750</v>
      </c>
      <c r="R28" s="386"/>
      <c r="S28" s="386"/>
      <c r="T28" s="386"/>
      <c r="U28" s="386"/>
      <c r="V28" s="387"/>
      <c r="W28" s="475"/>
      <c r="X28" s="412"/>
      <c r="Y28" s="413"/>
      <c r="Z28" s="388" t="s">
        <v>175</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5007562</v>
      </c>
      <c r="BO28" s="462"/>
      <c r="BP28" s="462"/>
      <c r="BQ28" s="462"/>
      <c r="BR28" s="462"/>
      <c r="BS28" s="462"/>
      <c r="BT28" s="462"/>
      <c r="BU28" s="463"/>
      <c r="BV28" s="461">
        <v>4618345</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10</v>
      </c>
      <c r="M29" s="386"/>
      <c r="N29" s="386"/>
      <c r="O29" s="386"/>
      <c r="P29" s="387"/>
      <c r="Q29" s="385">
        <v>1550</v>
      </c>
      <c r="R29" s="386"/>
      <c r="S29" s="386"/>
      <c r="T29" s="386"/>
      <c r="U29" s="386"/>
      <c r="V29" s="387"/>
      <c r="W29" s="476"/>
      <c r="X29" s="477"/>
      <c r="Y29" s="478"/>
      <c r="Z29" s="388" t="s">
        <v>178</v>
      </c>
      <c r="AA29" s="389"/>
      <c r="AB29" s="389"/>
      <c r="AC29" s="389"/>
      <c r="AD29" s="389"/>
      <c r="AE29" s="389"/>
      <c r="AF29" s="389"/>
      <c r="AG29" s="390"/>
      <c r="AH29" s="385">
        <v>84</v>
      </c>
      <c r="AI29" s="386"/>
      <c r="AJ29" s="386"/>
      <c r="AK29" s="386"/>
      <c r="AL29" s="387"/>
      <c r="AM29" s="385">
        <v>240240</v>
      </c>
      <c r="AN29" s="386"/>
      <c r="AO29" s="386"/>
      <c r="AP29" s="386"/>
      <c r="AQ29" s="386"/>
      <c r="AR29" s="387"/>
      <c r="AS29" s="385">
        <v>2860</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78198</v>
      </c>
      <c r="BO29" s="433"/>
      <c r="BP29" s="433"/>
      <c r="BQ29" s="433"/>
      <c r="BR29" s="433"/>
      <c r="BS29" s="433"/>
      <c r="BT29" s="433"/>
      <c r="BU29" s="434"/>
      <c r="BV29" s="432">
        <v>78196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93.5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996050</v>
      </c>
      <c r="BO30" s="467"/>
      <c r="BP30" s="467"/>
      <c r="BQ30" s="467"/>
      <c r="BR30" s="467"/>
      <c r="BS30" s="467"/>
      <c r="BT30" s="467"/>
      <c r="BU30" s="468"/>
      <c r="BV30" s="466">
        <v>808207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富士五湖広域行政事務組合（一般会計）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㈱山中湖観光振興公社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IF('各会計、関係団体の財政状況及び健全化判断比率'!B33="","",'各会計、関係団体の財政状況及び健全化判断比率'!B33)</f>
        <v>下水道特別会計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富士五湖広域行政事務組合（富士五湖聖苑特別会計）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介護予防支援事業特別会計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8</v>
      </c>
      <c r="BF36" s="380"/>
      <c r="BG36" s="381" t="str">
        <f>IF('各会計、関係団体の財政状況及び健全化判断比率'!B34="","",'各会計、関係団体の財政状況及び健全化判断比率'!B34)</f>
        <v>観光施設特別会計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富士吉田外二ヶ村恩賜県有財産保護組合（一般会計）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山梨県後期高齢者医療広域連合（一般会計）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山梨県後期高齢者医療広域連合（後期高齢者医療特別会計）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山梨県市町村総合事務組合（一般会計）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山梨県市町村総合事務組合（電子化事業及び会館管理・研修事業特別会計）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山梨県市町村総合事務組合（一般廃棄物最終処分場事業特別会計）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山梨県市町村総合事務組合（入札参加資格審査事業費特別会計）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山梨県市町村総合事務組合（交通災害共済事業特別会計）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CvmfikI6czUmNhObyiBfx9t0U6MRXU6jCFYJe2t8cJS3V34r0JZdgmw8jBYnvZdBpXokiR6jqKWaK3mxVyG0CQ==" saltValue="XchbYgfmnl//bMcweTds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534</v>
      </c>
      <c r="D34" s="1162"/>
      <c r="E34" s="1163"/>
      <c r="F34" s="32">
        <v>8.9600000000000009</v>
      </c>
      <c r="G34" s="33">
        <v>11.1</v>
      </c>
      <c r="H34" s="33">
        <v>15.03</v>
      </c>
      <c r="I34" s="33">
        <v>19.57</v>
      </c>
      <c r="J34" s="34">
        <v>11.75</v>
      </c>
      <c r="K34" s="22"/>
      <c r="L34" s="22"/>
      <c r="M34" s="22"/>
      <c r="N34" s="22"/>
      <c r="O34" s="22"/>
      <c r="P34" s="22"/>
    </row>
    <row r="35" spans="1:16" ht="39" customHeight="1" x14ac:dyDescent="0.15">
      <c r="A35" s="22"/>
      <c r="B35" s="35"/>
      <c r="C35" s="1158" t="s">
        <v>535</v>
      </c>
      <c r="D35" s="1158"/>
      <c r="E35" s="1159"/>
      <c r="F35" s="36">
        <v>1.02</v>
      </c>
      <c r="G35" s="37">
        <v>1.19</v>
      </c>
      <c r="H35" s="37">
        <v>0.81</v>
      </c>
      <c r="I35" s="37">
        <v>0.81</v>
      </c>
      <c r="J35" s="38">
        <v>0.86</v>
      </c>
      <c r="K35" s="22"/>
      <c r="L35" s="22"/>
      <c r="M35" s="22"/>
      <c r="N35" s="22"/>
      <c r="O35" s="22"/>
      <c r="P35" s="22"/>
    </row>
    <row r="36" spans="1:16" ht="39" customHeight="1" x14ac:dyDescent="0.15">
      <c r="A36" s="22"/>
      <c r="B36" s="35"/>
      <c r="C36" s="1158" t="s">
        <v>536</v>
      </c>
      <c r="D36" s="1158"/>
      <c r="E36" s="1159"/>
      <c r="F36" s="36">
        <v>0.11</v>
      </c>
      <c r="G36" s="37">
        <v>0.19</v>
      </c>
      <c r="H36" s="37">
        <v>0.09</v>
      </c>
      <c r="I36" s="37">
        <v>0.15</v>
      </c>
      <c r="J36" s="38">
        <v>0.85</v>
      </c>
      <c r="K36" s="22"/>
      <c r="L36" s="22"/>
      <c r="M36" s="22"/>
      <c r="N36" s="22"/>
      <c r="O36" s="22"/>
      <c r="P36" s="22"/>
    </row>
    <row r="37" spans="1:16" ht="39" customHeight="1" x14ac:dyDescent="0.15">
      <c r="A37" s="22"/>
      <c r="B37" s="35"/>
      <c r="C37" s="1158" t="s">
        <v>537</v>
      </c>
      <c r="D37" s="1158"/>
      <c r="E37" s="1159"/>
      <c r="F37" s="36">
        <v>0.12</v>
      </c>
      <c r="G37" s="37">
        <v>0.11</v>
      </c>
      <c r="H37" s="37">
        <v>0.12</v>
      </c>
      <c r="I37" s="37">
        <v>0.12</v>
      </c>
      <c r="J37" s="38">
        <v>0.42</v>
      </c>
      <c r="K37" s="22"/>
      <c r="L37" s="22"/>
      <c r="M37" s="22"/>
      <c r="N37" s="22"/>
      <c r="O37" s="22"/>
      <c r="P37" s="22"/>
    </row>
    <row r="38" spans="1:16" ht="39" customHeight="1" x14ac:dyDescent="0.15">
      <c r="A38" s="22"/>
      <c r="B38" s="35"/>
      <c r="C38" s="1158" t="s">
        <v>538</v>
      </c>
      <c r="D38" s="1158"/>
      <c r="E38" s="1159"/>
      <c r="F38" s="36">
        <v>0.49</v>
      </c>
      <c r="G38" s="37">
        <v>0.6</v>
      </c>
      <c r="H38" s="37">
        <v>0.09</v>
      </c>
      <c r="I38" s="37">
        <v>0.11</v>
      </c>
      <c r="J38" s="38">
        <v>0.05</v>
      </c>
      <c r="K38" s="22"/>
      <c r="L38" s="22"/>
      <c r="M38" s="22"/>
      <c r="N38" s="22"/>
      <c r="O38" s="22"/>
      <c r="P38" s="22"/>
    </row>
    <row r="39" spans="1:16" ht="39" customHeight="1" x14ac:dyDescent="0.15">
      <c r="A39" s="22"/>
      <c r="B39" s="35"/>
      <c r="C39" s="1158" t="s">
        <v>539</v>
      </c>
      <c r="D39" s="1158"/>
      <c r="E39" s="1159"/>
      <c r="F39" s="36">
        <v>0.06</v>
      </c>
      <c r="G39" s="37">
        <v>0.09</v>
      </c>
      <c r="H39" s="37">
        <v>0.08</v>
      </c>
      <c r="I39" s="37">
        <v>0.04</v>
      </c>
      <c r="J39" s="38">
        <v>0.01</v>
      </c>
      <c r="K39" s="22"/>
      <c r="L39" s="22"/>
      <c r="M39" s="22"/>
      <c r="N39" s="22"/>
      <c r="O39" s="22"/>
      <c r="P39" s="22"/>
    </row>
    <row r="40" spans="1:16" ht="39" customHeight="1" x14ac:dyDescent="0.15">
      <c r="A40" s="22"/>
      <c r="B40" s="35"/>
      <c r="C40" s="1158" t="s">
        <v>540</v>
      </c>
      <c r="D40" s="1158"/>
      <c r="E40" s="1159"/>
      <c r="F40" s="36">
        <v>0.05</v>
      </c>
      <c r="G40" s="37">
        <v>0.04</v>
      </c>
      <c r="H40" s="37">
        <v>0.03</v>
      </c>
      <c r="I40" s="37">
        <v>0.01</v>
      </c>
      <c r="J40" s="38">
        <v>0.01</v>
      </c>
      <c r="K40" s="22"/>
      <c r="L40" s="22"/>
      <c r="M40" s="22"/>
      <c r="N40" s="22"/>
      <c r="O40" s="22"/>
      <c r="P40" s="22"/>
    </row>
    <row r="41" spans="1:16" ht="39" customHeight="1" x14ac:dyDescent="0.15">
      <c r="A41" s="22"/>
      <c r="B41" s="35"/>
      <c r="C41" s="1158" t="s">
        <v>541</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542</v>
      </c>
      <c r="D42" s="1158"/>
      <c r="E42" s="1159"/>
      <c r="F42" s="36" t="s">
        <v>488</v>
      </c>
      <c r="G42" s="37" t="s">
        <v>488</v>
      </c>
      <c r="H42" s="37" t="s">
        <v>488</v>
      </c>
      <c r="I42" s="37" t="s">
        <v>488</v>
      </c>
      <c r="J42" s="38" t="s">
        <v>488</v>
      </c>
      <c r="K42" s="22"/>
      <c r="L42" s="22"/>
      <c r="M42" s="22"/>
      <c r="N42" s="22"/>
      <c r="O42" s="22"/>
      <c r="P42" s="22"/>
    </row>
    <row r="43" spans="1:16" ht="39" customHeight="1" thickBot="1" x14ac:dyDescent="0.2">
      <c r="A43" s="22"/>
      <c r="B43" s="40"/>
      <c r="C43" s="1160" t="s">
        <v>543</v>
      </c>
      <c r="D43" s="1160"/>
      <c r="E43" s="1161"/>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6NyuiEcS8FHneqxbhQlrd8oMvPFrpTn/aULz7m4BU1DQOs+c8qwjh0mVK5SXDweaGZhNu2PFgFewNSNvVysTQ==" saltValue="yXtmgR+EMgHajNxDymVB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66</v>
      </c>
      <c r="L45" s="58">
        <v>42</v>
      </c>
      <c r="M45" s="58">
        <v>39</v>
      </c>
      <c r="N45" s="58">
        <v>39</v>
      </c>
      <c r="O45" s="59">
        <v>41</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x14ac:dyDescent="0.15">
      <c r="A48" s="46"/>
      <c r="B48" s="1189"/>
      <c r="C48" s="1190"/>
      <c r="D48" s="60"/>
      <c r="E48" s="1166" t="s">
        <v>13</v>
      </c>
      <c r="F48" s="1166"/>
      <c r="G48" s="1166"/>
      <c r="H48" s="1166"/>
      <c r="I48" s="1166"/>
      <c r="J48" s="1167"/>
      <c r="K48" s="61">
        <v>244</v>
      </c>
      <c r="L48" s="62">
        <v>259</v>
      </c>
      <c r="M48" s="62">
        <v>228</v>
      </c>
      <c r="N48" s="62">
        <v>208</v>
      </c>
      <c r="O48" s="63">
        <v>191</v>
      </c>
      <c r="P48" s="46"/>
      <c r="Q48" s="46"/>
      <c r="R48" s="46"/>
      <c r="S48" s="46"/>
      <c r="T48" s="46"/>
      <c r="U48" s="46"/>
    </row>
    <row r="49" spans="1:21" ht="30.75" customHeight="1" x14ac:dyDescent="0.15">
      <c r="A49" s="46"/>
      <c r="B49" s="1189"/>
      <c r="C49" s="1190"/>
      <c r="D49" s="60"/>
      <c r="E49" s="1166" t="s">
        <v>14</v>
      </c>
      <c r="F49" s="1166"/>
      <c r="G49" s="1166"/>
      <c r="H49" s="1166"/>
      <c r="I49" s="1166"/>
      <c r="J49" s="1167"/>
      <c r="K49" s="61">
        <v>2</v>
      </c>
      <c r="L49" s="62">
        <v>4</v>
      </c>
      <c r="M49" s="62">
        <v>5</v>
      </c>
      <c r="N49" s="62">
        <v>5</v>
      </c>
      <c r="O49" s="63">
        <v>5</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488</v>
      </c>
      <c r="L50" s="62" t="s">
        <v>488</v>
      </c>
      <c r="M50" s="62" t="s">
        <v>488</v>
      </c>
      <c r="N50" s="62" t="s">
        <v>488</v>
      </c>
      <c r="O50" s="63" t="s">
        <v>488</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488</v>
      </c>
      <c r="L51" s="62" t="s">
        <v>488</v>
      </c>
      <c r="M51" s="62" t="s">
        <v>488</v>
      </c>
      <c r="N51" s="62" t="s">
        <v>488</v>
      </c>
      <c r="O51" s="63" t="s">
        <v>488</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269</v>
      </c>
      <c r="L52" s="62">
        <v>246</v>
      </c>
      <c r="M52" s="62">
        <v>231</v>
      </c>
      <c r="N52" s="62">
        <v>213</v>
      </c>
      <c r="O52" s="63">
        <v>193</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43</v>
      </c>
      <c r="L53" s="67">
        <v>59</v>
      </c>
      <c r="M53" s="67">
        <v>41</v>
      </c>
      <c r="N53" s="67">
        <v>39</v>
      </c>
      <c r="O53" s="68">
        <v>44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oYqwY+rhIiwOaiRjlaJn8m0A9xNLrz+lyQXKyJ/NZ5necP8TEVZ6uRO0fUd3NsjvhP6HpUpCqs/k/j9dHP2QQ==" saltValue="kXyIkld9/99Yl+AkmD66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7" t="s">
        <v>30</v>
      </c>
      <c r="C41" s="1208"/>
      <c r="D41" s="103"/>
      <c r="E41" s="1209" t="s">
        <v>31</v>
      </c>
      <c r="F41" s="1209"/>
      <c r="G41" s="1209"/>
      <c r="H41" s="1210"/>
      <c r="I41" s="342">
        <v>226</v>
      </c>
      <c r="J41" s="343">
        <v>197</v>
      </c>
      <c r="K41" s="343">
        <v>225</v>
      </c>
      <c r="L41" s="343">
        <v>217</v>
      </c>
      <c r="M41" s="344">
        <v>439</v>
      </c>
    </row>
    <row r="42" spans="2:13" ht="27.75" customHeight="1" x14ac:dyDescent="0.15">
      <c r="B42" s="1197"/>
      <c r="C42" s="1198"/>
      <c r="D42" s="104"/>
      <c r="E42" s="1201" t="s">
        <v>32</v>
      </c>
      <c r="F42" s="1201"/>
      <c r="G42" s="1201"/>
      <c r="H42" s="1202"/>
      <c r="I42" s="345" t="s">
        <v>488</v>
      </c>
      <c r="J42" s="346" t="s">
        <v>488</v>
      </c>
      <c r="K42" s="346" t="s">
        <v>488</v>
      </c>
      <c r="L42" s="346" t="s">
        <v>488</v>
      </c>
      <c r="M42" s="347" t="s">
        <v>488</v>
      </c>
    </row>
    <row r="43" spans="2:13" ht="27.75" customHeight="1" x14ac:dyDescent="0.15">
      <c r="B43" s="1197"/>
      <c r="C43" s="1198"/>
      <c r="D43" s="104"/>
      <c r="E43" s="1201" t="s">
        <v>33</v>
      </c>
      <c r="F43" s="1201"/>
      <c r="G43" s="1201"/>
      <c r="H43" s="1202"/>
      <c r="I43" s="345">
        <v>1330</v>
      </c>
      <c r="J43" s="346">
        <v>1181</v>
      </c>
      <c r="K43" s="346">
        <v>1003</v>
      </c>
      <c r="L43" s="346">
        <v>868</v>
      </c>
      <c r="M43" s="347">
        <v>727</v>
      </c>
    </row>
    <row r="44" spans="2:13" ht="27.75" customHeight="1" x14ac:dyDescent="0.15">
      <c r="B44" s="1197"/>
      <c r="C44" s="1198"/>
      <c r="D44" s="104"/>
      <c r="E44" s="1201" t="s">
        <v>34</v>
      </c>
      <c r="F44" s="1201"/>
      <c r="G44" s="1201"/>
      <c r="H44" s="1202"/>
      <c r="I44" s="345">
        <v>13</v>
      </c>
      <c r="J44" s="346">
        <v>9</v>
      </c>
      <c r="K44" s="346">
        <v>25</v>
      </c>
      <c r="L44" s="346">
        <v>66</v>
      </c>
      <c r="M44" s="347">
        <v>69</v>
      </c>
    </row>
    <row r="45" spans="2:13" ht="27.75" customHeight="1" x14ac:dyDescent="0.15">
      <c r="B45" s="1197"/>
      <c r="C45" s="1198"/>
      <c r="D45" s="104"/>
      <c r="E45" s="1201" t="s">
        <v>35</v>
      </c>
      <c r="F45" s="1201"/>
      <c r="G45" s="1201"/>
      <c r="H45" s="1202"/>
      <c r="I45" s="345">
        <v>174</v>
      </c>
      <c r="J45" s="346">
        <v>172</v>
      </c>
      <c r="K45" s="346">
        <v>170</v>
      </c>
      <c r="L45" s="346">
        <v>155</v>
      </c>
      <c r="M45" s="347">
        <v>98</v>
      </c>
    </row>
    <row r="46" spans="2:13" ht="27.75" customHeight="1" x14ac:dyDescent="0.15">
      <c r="B46" s="1197"/>
      <c r="C46" s="1198"/>
      <c r="D46" s="105"/>
      <c r="E46" s="1201" t="s">
        <v>36</v>
      </c>
      <c r="F46" s="1201"/>
      <c r="G46" s="1201"/>
      <c r="H46" s="1202"/>
      <c r="I46" s="345" t="s">
        <v>488</v>
      </c>
      <c r="J46" s="346" t="s">
        <v>488</v>
      </c>
      <c r="K46" s="346" t="s">
        <v>488</v>
      </c>
      <c r="L46" s="346" t="s">
        <v>488</v>
      </c>
      <c r="M46" s="347" t="s">
        <v>488</v>
      </c>
    </row>
    <row r="47" spans="2:13" ht="27.75" customHeight="1" x14ac:dyDescent="0.15">
      <c r="B47" s="1197"/>
      <c r="C47" s="1198"/>
      <c r="D47" s="106"/>
      <c r="E47" s="1211" t="s">
        <v>37</v>
      </c>
      <c r="F47" s="1212"/>
      <c r="G47" s="1212"/>
      <c r="H47" s="1213"/>
      <c r="I47" s="345" t="s">
        <v>488</v>
      </c>
      <c r="J47" s="346" t="s">
        <v>488</v>
      </c>
      <c r="K47" s="346" t="s">
        <v>488</v>
      </c>
      <c r="L47" s="346" t="s">
        <v>488</v>
      </c>
      <c r="M47" s="347" t="s">
        <v>488</v>
      </c>
    </row>
    <row r="48" spans="2:13" ht="27.75" customHeight="1" x14ac:dyDescent="0.15">
      <c r="B48" s="1197"/>
      <c r="C48" s="1198"/>
      <c r="D48" s="104"/>
      <c r="E48" s="1201" t="s">
        <v>38</v>
      </c>
      <c r="F48" s="1201"/>
      <c r="G48" s="1201"/>
      <c r="H48" s="1202"/>
      <c r="I48" s="345" t="s">
        <v>488</v>
      </c>
      <c r="J48" s="346" t="s">
        <v>488</v>
      </c>
      <c r="K48" s="346" t="s">
        <v>488</v>
      </c>
      <c r="L48" s="346" t="s">
        <v>488</v>
      </c>
      <c r="M48" s="347" t="s">
        <v>488</v>
      </c>
    </row>
    <row r="49" spans="2:13" ht="27.75" customHeight="1" x14ac:dyDescent="0.15">
      <c r="B49" s="1199"/>
      <c r="C49" s="1200"/>
      <c r="D49" s="104"/>
      <c r="E49" s="1201" t="s">
        <v>39</v>
      </c>
      <c r="F49" s="1201"/>
      <c r="G49" s="1201"/>
      <c r="H49" s="1202"/>
      <c r="I49" s="345" t="s">
        <v>488</v>
      </c>
      <c r="J49" s="346" t="s">
        <v>488</v>
      </c>
      <c r="K49" s="346" t="s">
        <v>488</v>
      </c>
      <c r="L49" s="346" t="s">
        <v>488</v>
      </c>
      <c r="M49" s="347" t="s">
        <v>488</v>
      </c>
    </row>
    <row r="50" spans="2:13" ht="27.75" customHeight="1" x14ac:dyDescent="0.15">
      <c r="B50" s="1195" t="s">
        <v>40</v>
      </c>
      <c r="C50" s="1196"/>
      <c r="D50" s="107"/>
      <c r="E50" s="1201" t="s">
        <v>41</v>
      </c>
      <c r="F50" s="1201"/>
      <c r="G50" s="1201"/>
      <c r="H50" s="1202"/>
      <c r="I50" s="345">
        <v>5396</v>
      </c>
      <c r="J50" s="346">
        <v>5082</v>
      </c>
      <c r="K50" s="346">
        <v>5236</v>
      </c>
      <c r="L50" s="346">
        <v>5627</v>
      </c>
      <c r="M50" s="347">
        <v>6188</v>
      </c>
    </row>
    <row r="51" spans="2:13" ht="27.75" customHeight="1" x14ac:dyDescent="0.15">
      <c r="B51" s="1197"/>
      <c r="C51" s="1198"/>
      <c r="D51" s="104"/>
      <c r="E51" s="1201" t="s">
        <v>42</v>
      </c>
      <c r="F51" s="1201"/>
      <c r="G51" s="1201"/>
      <c r="H51" s="1202"/>
      <c r="I51" s="345" t="s">
        <v>488</v>
      </c>
      <c r="J51" s="346" t="s">
        <v>488</v>
      </c>
      <c r="K51" s="346" t="s">
        <v>488</v>
      </c>
      <c r="L51" s="346" t="s">
        <v>488</v>
      </c>
      <c r="M51" s="347" t="s">
        <v>488</v>
      </c>
    </row>
    <row r="52" spans="2:13" ht="27.75" customHeight="1" x14ac:dyDescent="0.15">
      <c r="B52" s="1199"/>
      <c r="C52" s="1200"/>
      <c r="D52" s="104"/>
      <c r="E52" s="1201" t="s">
        <v>43</v>
      </c>
      <c r="F52" s="1201"/>
      <c r="G52" s="1201"/>
      <c r="H52" s="1202"/>
      <c r="I52" s="345">
        <v>1537</v>
      </c>
      <c r="J52" s="346">
        <v>1336</v>
      </c>
      <c r="K52" s="346">
        <v>1288</v>
      </c>
      <c r="L52" s="346">
        <v>1169</v>
      </c>
      <c r="M52" s="347">
        <v>1033</v>
      </c>
    </row>
    <row r="53" spans="2:13" ht="27.75" customHeight="1" thickBot="1" x14ac:dyDescent="0.2">
      <c r="B53" s="1203" t="s">
        <v>19</v>
      </c>
      <c r="C53" s="1204"/>
      <c r="D53" s="108"/>
      <c r="E53" s="1205" t="s">
        <v>44</v>
      </c>
      <c r="F53" s="1205"/>
      <c r="G53" s="1205"/>
      <c r="H53" s="1206"/>
      <c r="I53" s="348">
        <v>-5191</v>
      </c>
      <c r="J53" s="349">
        <v>-4859</v>
      </c>
      <c r="K53" s="349">
        <v>-5101</v>
      </c>
      <c r="L53" s="349">
        <v>-5489</v>
      </c>
      <c r="M53" s="350">
        <v>-5889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YJE74DIrCQTgpX4qaINpquOMMOjEgdiAIt5MHvlp/iaoTYvnL2W3HalXvrLjfdME3IYpYnU4dBGEJMQed8prA==" saltValue="CWleNkdGNcIlym1kcdfv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4406</v>
      </c>
      <c r="G55" s="120">
        <v>4618</v>
      </c>
      <c r="H55" s="121">
        <v>5008</v>
      </c>
    </row>
    <row r="56" spans="2:8" ht="52.5" customHeight="1" x14ac:dyDescent="0.15">
      <c r="B56" s="122"/>
      <c r="C56" s="1224" t="s">
        <v>47</v>
      </c>
      <c r="D56" s="1224"/>
      <c r="E56" s="1225"/>
      <c r="F56" s="123">
        <v>78</v>
      </c>
      <c r="G56" s="123">
        <v>78</v>
      </c>
      <c r="H56" s="124">
        <v>78</v>
      </c>
    </row>
    <row r="57" spans="2:8" ht="53.25" customHeight="1" x14ac:dyDescent="0.15">
      <c r="B57" s="122"/>
      <c r="C57" s="1226" t="s">
        <v>48</v>
      </c>
      <c r="D57" s="1226"/>
      <c r="E57" s="1227"/>
      <c r="F57" s="125">
        <v>678</v>
      </c>
      <c r="G57" s="125">
        <v>808</v>
      </c>
      <c r="H57" s="126">
        <v>996</v>
      </c>
    </row>
    <row r="58" spans="2:8" ht="45.75" customHeight="1" x14ac:dyDescent="0.15">
      <c r="B58" s="127"/>
      <c r="C58" s="1214" t="s">
        <v>563</v>
      </c>
      <c r="D58" s="1215"/>
      <c r="E58" s="1216"/>
      <c r="F58" s="128">
        <v>200</v>
      </c>
      <c r="G58" s="128">
        <v>350</v>
      </c>
      <c r="H58" s="129">
        <v>500</v>
      </c>
    </row>
    <row r="59" spans="2:8" ht="45.75" customHeight="1" x14ac:dyDescent="0.15">
      <c r="B59" s="127"/>
      <c r="C59" s="1214" t="s">
        <v>562</v>
      </c>
      <c r="D59" s="1215"/>
      <c r="E59" s="1216"/>
      <c r="F59" s="128">
        <v>238</v>
      </c>
      <c r="G59" s="128">
        <v>223</v>
      </c>
      <c r="H59" s="129">
        <v>261</v>
      </c>
    </row>
    <row r="60" spans="2:8" ht="45.75" customHeight="1" x14ac:dyDescent="0.15">
      <c r="B60" s="127"/>
      <c r="C60" s="1214" t="s">
        <v>564</v>
      </c>
      <c r="D60" s="1215"/>
      <c r="E60" s="1216"/>
      <c r="F60" s="128">
        <v>167</v>
      </c>
      <c r="G60" s="128">
        <v>167</v>
      </c>
      <c r="H60" s="129">
        <v>167</v>
      </c>
    </row>
    <row r="61" spans="2:8" ht="45.75" customHeight="1" x14ac:dyDescent="0.15">
      <c r="B61" s="127"/>
      <c r="C61" s="1214" t="s">
        <v>565</v>
      </c>
      <c r="D61" s="1215"/>
      <c r="E61" s="1216"/>
      <c r="F61" s="128">
        <v>60</v>
      </c>
      <c r="G61" s="128">
        <v>60</v>
      </c>
      <c r="H61" s="129">
        <v>60</v>
      </c>
    </row>
    <row r="62" spans="2:8" ht="45.75" customHeight="1" thickBot="1" x14ac:dyDescent="0.2">
      <c r="B62" s="130"/>
      <c r="C62" s="1217" t="s">
        <v>566</v>
      </c>
      <c r="D62" s="1218"/>
      <c r="E62" s="1219"/>
      <c r="F62" s="131">
        <v>8</v>
      </c>
      <c r="G62" s="131">
        <v>8</v>
      </c>
      <c r="H62" s="132">
        <v>8</v>
      </c>
    </row>
    <row r="63" spans="2:8" ht="52.5" customHeight="1" thickBot="1" x14ac:dyDescent="0.2">
      <c r="B63" s="133"/>
      <c r="C63" s="1220" t="s">
        <v>49</v>
      </c>
      <c r="D63" s="1220"/>
      <c r="E63" s="1221"/>
      <c r="F63" s="134">
        <v>5162</v>
      </c>
      <c r="G63" s="134">
        <v>5505</v>
      </c>
      <c r="H63" s="135">
        <v>6082</v>
      </c>
    </row>
    <row r="64" spans="2:8" x14ac:dyDescent="0.15"/>
  </sheetData>
  <sheetProtection algorithmName="SHA-512" hashValue="o4USMwSA/juamGqrj/QmlECoti3hroGjq7WRsN3kfX2kEk7owCnDp002Qq8dPu2UGkZfaAxefajviR/6xjyXmw==" saltValue="WZX/L0Vx+8b81k2tmKhR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572</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1" t="s">
        <v>576</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5"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5"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5"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5"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571</v>
      </c>
    </row>
    <row r="50" spans="1:109" ht="13.5" x14ac:dyDescent="0.15">
      <c r="B50" s="259"/>
      <c r="G50" s="1233"/>
      <c r="H50" s="1233"/>
      <c r="I50" s="1233"/>
      <c r="J50" s="1233"/>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527</v>
      </c>
      <c r="BQ50" s="1230"/>
      <c r="BR50" s="1230"/>
      <c r="BS50" s="1230"/>
      <c r="BT50" s="1230"/>
      <c r="BU50" s="1230"/>
      <c r="BV50" s="1230"/>
      <c r="BW50" s="1230"/>
      <c r="BX50" s="1230" t="s">
        <v>528</v>
      </c>
      <c r="BY50" s="1230"/>
      <c r="BZ50" s="1230"/>
      <c r="CA50" s="1230"/>
      <c r="CB50" s="1230"/>
      <c r="CC50" s="1230"/>
      <c r="CD50" s="1230"/>
      <c r="CE50" s="1230"/>
      <c r="CF50" s="1230" t="s">
        <v>529</v>
      </c>
      <c r="CG50" s="1230"/>
      <c r="CH50" s="1230"/>
      <c r="CI50" s="1230"/>
      <c r="CJ50" s="1230"/>
      <c r="CK50" s="1230"/>
      <c r="CL50" s="1230"/>
      <c r="CM50" s="1230"/>
      <c r="CN50" s="1230" t="s">
        <v>530</v>
      </c>
      <c r="CO50" s="1230"/>
      <c r="CP50" s="1230"/>
      <c r="CQ50" s="1230"/>
      <c r="CR50" s="1230"/>
      <c r="CS50" s="1230"/>
      <c r="CT50" s="1230"/>
      <c r="CU50" s="1230"/>
      <c r="CV50" s="1230" t="s">
        <v>531</v>
      </c>
      <c r="CW50" s="1230"/>
      <c r="CX50" s="1230"/>
      <c r="CY50" s="1230"/>
      <c r="CZ50" s="1230"/>
      <c r="DA50" s="1230"/>
      <c r="DB50" s="1230"/>
      <c r="DC50" s="1230"/>
    </row>
    <row r="51" spans="1:109" ht="13.5" customHeight="1" x14ac:dyDescent="0.15">
      <c r="B51" s="259"/>
      <c r="G51" s="1239"/>
      <c r="H51" s="1239"/>
      <c r="I51" s="1240"/>
      <c r="J51" s="1240"/>
      <c r="K51" s="1232"/>
      <c r="L51" s="1232"/>
      <c r="M51" s="1232"/>
      <c r="N51" s="1232"/>
      <c r="AM51" s="352"/>
      <c r="AN51" s="1231" t="s">
        <v>570</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5" x14ac:dyDescent="0.15">
      <c r="B52" s="259"/>
      <c r="G52" s="1239"/>
      <c r="H52" s="1239"/>
      <c r="I52" s="1240"/>
      <c r="J52" s="1240"/>
      <c r="K52" s="1232"/>
      <c r="L52" s="1232"/>
      <c r="M52" s="1232"/>
      <c r="N52" s="1232"/>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39"/>
      <c r="H53" s="1239"/>
      <c r="I53" s="1233"/>
      <c r="J53" s="1233"/>
      <c r="K53" s="1232"/>
      <c r="L53" s="1232"/>
      <c r="M53" s="1232"/>
      <c r="N53" s="1232"/>
      <c r="AM53" s="352"/>
      <c r="AN53" s="1231"/>
      <c r="AO53" s="1231"/>
      <c r="AP53" s="1231"/>
      <c r="AQ53" s="1231"/>
      <c r="AR53" s="1231"/>
      <c r="AS53" s="1231"/>
      <c r="AT53" s="1231"/>
      <c r="AU53" s="1231"/>
      <c r="AV53" s="1231"/>
      <c r="AW53" s="1231"/>
      <c r="AX53" s="1231"/>
      <c r="AY53" s="1231"/>
      <c r="AZ53" s="1231"/>
      <c r="BA53" s="1231"/>
      <c r="BB53" s="1231" t="s">
        <v>574</v>
      </c>
      <c r="BC53" s="1231"/>
      <c r="BD53" s="1231"/>
      <c r="BE53" s="1231"/>
      <c r="BF53" s="1231"/>
      <c r="BG53" s="1231"/>
      <c r="BH53" s="1231"/>
      <c r="BI53" s="1231"/>
      <c r="BJ53" s="1231"/>
      <c r="BK53" s="1231"/>
      <c r="BL53" s="1231"/>
      <c r="BM53" s="1231"/>
      <c r="BN53" s="1231"/>
      <c r="BO53" s="1231"/>
      <c r="BP53" s="1228">
        <v>51.6</v>
      </c>
      <c r="BQ53" s="1228"/>
      <c r="BR53" s="1228"/>
      <c r="BS53" s="1228"/>
      <c r="BT53" s="1228"/>
      <c r="BU53" s="1228"/>
      <c r="BV53" s="1228"/>
      <c r="BW53" s="1228"/>
      <c r="BX53" s="1228">
        <v>61.6</v>
      </c>
      <c r="BY53" s="1228"/>
      <c r="BZ53" s="1228"/>
      <c r="CA53" s="1228"/>
      <c r="CB53" s="1228"/>
      <c r="CC53" s="1228"/>
      <c r="CD53" s="1228"/>
      <c r="CE53" s="1228"/>
      <c r="CF53" s="1228">
        <v>60.6</v>
      </c>
      <c r="CG53" s="1228"/>
      <c r="CH53" s="1228"/>
      <c r="CI53" s="1228"/>
      <c r="CJ53" s="1228"/>
      <c r="CK53" s="1228"/>
      <c r="CL53" s="1228"/>
      <c r="CM53" s="1228"/>
      <c r="CN53" s="1228">
        <v>53.5</v>
      </c>
      <c r="CO53" s="1228"/>
      <c r="CP53" s="1228"/>
      <c r="CQ53" s="1228"/>
      <c r="CR53" s="1228"/>
      <c r="CS53" s="1228"/>
      <c r="CT53" s="1228"/>
      <c r="CU53" s="1228"/>
      <c r="CV53" s="1228">
        <v>54.8</v>
      </c>
      <c r="CW53" s="1228"/>
      <c r="CX53" s="1228"/>
      <c r="CY53" s="1228"/>
      <c r="CZ53" s="1228"/>
      <c r="DA53" s="1228"/>
      <c r="DB53" s="1228"/>
      <c r="DC53" s="1228"/>
    </row>
    <row r="54" spans="1:109" ht="13.5" x14ac:dyDescent="0.15">
      <c r="A54" s="360"/>
      <c r="B54" s="259"/>
      <c r="G54" s="1239"/>
      <c r="H54" s="1239"/>
      <c r="I54" s="1233"/>
      <c r="J54" s="1233"/>
      <c r="K54" s="1232"/>
      <c r="L54" s="1232"/>
      <c r="M54" s="1232"/>
      <c r="N54" s="1232"/>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3"/>
      <c r="H55" s="1233"/>
      <c r="I55" s="1233"/>
      <c r="J55" s="1233"/>
      <c r="K55" s="1232"/>
      <c r="L55" s="1232"/>
      <c r="M55" s="1232"/>
      <c r="N55" s="1232"/>
      <c r="AN55" s="1230" t="s">
        <v>569</v>
      </c>
      <c r="AO55" s="1230"/>
      <c r="AP55" s="1230"/>
      <c r="AQ55" s="1230"/>
      <c r="AR55" s="1230"/>
      <c r="AS55" s="1230"/>
      <c r="AT55" s="1230"/>
      <c r="AU55" s="1230"/>
      <c r="AV55" s="1230"/>
      <c r="AW55" s="1230"/>
      <c r="AX55" s="1230"/>
      <c r="AY55" s="1230"/>
      <c r="AZ55" s="1230"/>
      <c r="BA55" s="1230"/>
      <c r="BB55" s="1231" t="s">
        <v>568</v>
      </c>
      <c r="BC55" s="1231"/>
      <c r="BD55" s="1231"/>
      <c r="BE55" s="1231"/>
      <c r="BF55" s="1231"/>
      <c r="BG55" s="1231"/>
      <c r="BH55" s="1231"/>
      <c r="BI55" s="1231"/>
      <c r="BJ55" s="1231"/>
      <c r="BK55" s="1231"/>
      <c r="BL55" s="1231"/>
      <c r="BM55" s="1231"/>
      <c r="BN55" s="1231"/>
      <c r="BO55" s="1231"/>
      <c r="BP55" s="1228">
        <v>3</v>
      </c>
      <c r="BQ55" s="1228"/>
      <c r="BR55" s="1228"/>
      <c r="BS55" s="1228"/>
      <c r="BT55" s="1228"/>
      <c r="BU55" s="1228"/>
      <c r="BV55" s="1228"/>
      <c r="BW55" s="1228"/>
      <c r="BX55" s="1228">
        <v>3.4</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5" x14ac:dyDescent="0.15">
      <c r="A56" s="360"/>
      <c r="B56" s="259"/>
      <c r="G56" s="1233"/>
      <c r="H56" s="1233"/>
      <c r="I56" s="1233"/>
      <c r="J56" s="1233"/>
      <c r="K56" s="1232"/>
      <c r="L56" s="1232"/>
      <c r="M56" s="1232"/>
      <c r="N56" s="1232"/>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3"/>
      <c r="H57" s="1233"/>
      <c r="I57" s="1234"/>
      <c r="J57" s="1234"/>
      <c r="K57" s="1232"/>
      <c r="L57" s="1232"/>
      <c r="M57" s="1232"/>
      <c r="N57" s="1232"/>
      <c r="AM57" s="255"/>
      <c r="AN57" s="1230"/>
      <c r="AO57" s="1230"/>
      <c r="AP57" s="1230"/>
      <c r="AQ57" s="1230"/>
      <c r="AR57" s="1230"/>
      <c r="AS57" s="1230"/>
      <c r="AT57" s="1230"/>
      <c r="AU57" s="1230"/>
      <c r="AV57" s="1230"/>
      <c r="AW57" s="1230"/>
      <c r="AX57" s="1230"/>
      <c r="AY57" s="1230"/>
      <c r="AZ57" s="1230"/>
      <c r="BA57" s="1230"/>
      <c r="BB57" s="1231" t="s">
        <v>574</v>
      </c>
      <c r="BC57" s="1231"/>
      <c r="BD57" s="1231"/>
      <c r="BE57" s="1231"/>
      <c r="BF57" s="1231"/>
      <c r="BG57" s="1231"/>
      <c r="BH57" s="1231"/>
      <c r="BI57" s="1231"/>
      <c r="BJ57" s="1231"/>
      <c r="BK57" s="1231"/>
      <c r="BL57" s="1231"/>
      <c r="BM57" s="1231"/>
      <c r="BN57" s="1231"/>
      <c r="BO57" s="1231"/>
      <c r="BP57" s="1228">
        <v>63.3</v>
      </c>
      <c r="BQ57" s="1228"/>
      <c r="BR57" s="1228"/>
      <c r="BS57" s="1228"/>
      <c r="BT57" s="1228"/>
      <c r="BU57" s="1228"/>
      <c r="BV57" s="1228"/>
      <c r="BW57" s="1228"/>
      <c r="BX57" s="1228">
        <v>62.8</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28">
        <v>63.8</v>
      </c>
      <c r="CW57" s="1228"/>
      <c r="CX57" s="1228"/>
      <c r="CY57" s="1228"/>
      <c r="CZ57" s="1228"/>
      <c r="DA57" s="1228"/>
      <c r="DB57" s="1228"/>
      <c r="DC57" s="1228"/>
      <c r="DD57" s="370"/>
      <c r="DE57" s="365"/>
    </row>
    <row r="58" spans="1:109" s="360" customFormat="1" ht="13.5" x14ac:dyDescent="0.15">
      <c r="A58" s="255"/>
      <c r="B58" s="365"/>
      <c r="G58" s="1233"/>
      <c r="H58" s="1233"/>
      <c r="I58" s="1234"/>
      <c r="J58" s="1234"/>
      <c r="K58" s="1232"/>
      <c r="L58" s="1232"/>
      <c r="M58" s="1232"/>
      <c r="N58" s="1232"/>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573</v>
      </c>
    </row>
    <row r="64" spans="1:109" ht="13.5" x14ac:dyDescent="0.15">
      <c r="B64" s="259"/>
      <c r="G64" s="361"/>
      <c r="I64" s="363"/>
      <c r="J64" s="363"/>
      <c r="K64" s="363"/>
      <c r="L64" s="363"/>
      <c r="M64" s="363"/>
      <c r="N64" s="362"/>
      <c r="AM64" s="361"/>
      <c r="AN64" s="361" t="s">
        <v>572</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1" t="s">
        <v>577</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5"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5"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5"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5"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571</v>
      </c>
    </row>
    <row r="72" spans="2:107" ht="13.5" x14ac:dyDescent="0.15">
      <c r="B72" s="259"/>
      <c r="G72" s="1233"/>
      <c r="H72" s="1233"/>
      <c r="I72" s="1233"/>
      <c r="J72" s="1233"/>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527</v>
      </c>
      <c r="BQ72" s="1230"/>
      <c r="BR72" s="1230"/>
      <c r="BS72" s="1230"/>
      <c r="BT72" s="1230"/>
      <c r="BU72" s="1230"/>
      <c r="BV72" s="1230"/>
      <c r="BW72" s="1230"/>
      <c r="BX72" s="1230" t="s">
        <v>528</v>
      </c>
      <c r="BY72" s="1230"/>
      <c r="BZ72" s="1230"/>
      <c r="CA72" s="1230"/>
      <c r="CB72" s="1230"/>
      <c r="CC72" s="1230"/>
      <c r="CD72" s="1230"/>
      <c r="CE72" s="1230"/>
      <c r="CF72" s="1230" t="s">
        <v>529</v>
      </c>
      <c r="CG72" s="1230"/>
      <c r="CH72" s="1230"/>
      <c r="CI72" s="1230"/>
      <c r="CJ72" s="1230"/>
      <c r="CK72" s="1230"/>
      <c r="CL72" s="1230"/>
      <c r="CM72" s="1230"/>
      <c r="CN72" s="1230" t="s">
        <v>530</v>
      </c>
      <c r="CO72" s="1230"/>
      <c r="CP72" s="1230"/>
      <c r="CQ72" s="1230"/>
      <c r="CR72" s="1230"/>
      <c r="CS72" s="1230"/>
      <c r="CT72" s="1230"/>
      <c r="CU72" s="1230"/>
      <c r="CV72" s="1230" t="s">
        <v>531</v>
      </c>
      <c r="CW72" s="1230"/>
      <c r="CX72" s="1230"/>
      <c r="CY72" s="1230"/>
      <c r="CZ72" s="1230"/>
      <c r="DA72" s="1230"/>
      <c r="DB72" s="1230"/>
      <c r="DC72" s="1230"/>
    </row>
    <row r="73" spans="2:107" ht="13.5" x14ac:dyDescent="0.15">
      <c r="B73" s="259"/>
      <c r="G73" s="1239"/>
      <c r="H73" s="1239"/>
      <c r="I73" s="1239"/>
      <c r="J73" s="1239"/>
      <c r="K73" s="1229"/>
      <c r="L73" s="1229"/>
      <c r="M73" s="1229"/>
      <c r="N73" s="1229"/>
      <c r="AM73" s="352"/>
      <c r="AN73" s="1231" t="s">
        <v>570</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5" x14ac:dyDescent="0.15">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39"/>
      <c r="H75" s="1239"/>
      <c r="I75" s="1233"/>
      <c r="J75" s="1233"/>
      <c r="K75" s="1232"/>
      <c r="L75" s="1232"/>
      <c r="M75" s="1232"/>
      <c r="N75" s="1232"/>
      <c r="AM75" s="352"/>
      <c r="AN75" s="1231"/>
      <c r="AO75" s="1231"/>
      <c r="AP75" s="1231"/>
      <c r="AQ75" s="1231"/>
      <c r="AR75" s="1231"/>
      <c r="AS75" s="1231"/>
      <c r="AT75" s="1231"/>
      <c r="AU75" s="1231"/>
      <c r="AV75" s="1231"/>
      <c r="AW75" s="1231"/>
      <c r="AX75" s="1231"/>
      <c r="AY75" s="1231"/>
      <c r="AZ75" s="1231"/>
      <c r="BA75" s="1231"/>
      <c r="BB75" s="1231" t="s">
        <v>567</v>
      </c>
      <c r="BC75" s="1231"/>
      <c r="BD75" s="1231"/>
      <c r="BE75" s="1231"/>
      <c r="BF75" s="1231"/>
      <c r="BG75" s="1231"/>
      <c r="BH75" s="1231"/>
      <c r="BI75" s="1231"/>
      <c r="BJ75" s="1231"/>
      <c r="BK75" s="1231"/>
      <c r="BL75" s="1231"/>
      <c r="BM75" s="1231"/>
      <c r="BN75" s="1231"/>
      <c r="BO75" s="1231"/>
      <c r="BP75" s="1228">
        <v>2.4</v>
      </c>
      <c r="BQ75" s="1228"/>
      <c r="BR75" s="1228"/>
      <c r="BS75" s="1228"/>
      <c r="BT75" s="1228"/>
      <c r="BU75" s="1228"/>
      <c r="BV75" s="1228"/>
      <c r="BW75" s="1228"/>
      <c r="BX75" s="1228">
        <v>1.9</v>
      </c>
      <c r="BY75" s="1228"/>
      <c r="BZ75" s="1228"/>
      <c r="CA75" s="1228"/>
      <c r="CB75" s="1228"/>
      <c r="CC75" s="1228"/>
      <c r="CD75" s="1228"/>
      <c r="CE75" s="1228"/>
      <c r="CF75" s="1228">
        <v>1.7</v>
      </c>
      <c r="CG75" s="1228"/>
      <c r="CH75" s="1228"/>
      <c r="CI75" s="1228"/>
      <c r="CJ75" s="1228"/>
      <c r="CK75" s="1228"/>
      <c r="CL75" s="1228"/>
      <c r="CM75" s="1228"/>
      <c r="CN75" s="1228">
        <v>1.8</v>
      </c>
      <c r="CO75" s="1228"/>
      <c r="CP75" s="1228"/>
      <c r="CQ75" s="1228"/>
      <c r="CR75" s="1228"/>
      <c r="CS75" s="1228"/>
      <c r="CT75" s="1228"/>
      <c r="CU75" s="1228"/>
      <c r="CV75" s="1228">
        <v>1.4</v>
      </c>
      <c r="CW75" s="1228"/>
      <c r="CX75" s="1228"/>
      <c r="CY75" s="1228"/>
      <c r="CZ75" s="1228"/>
      <c r="DA75" s="1228"/>
      <c r="DB75" s="1228"/>
      <c r="DC75" s="1228"/>
    </row>
    <row r="76" spans="2:107" ht="13.5" x14ac:dyDescent="0.15">
      <c r="B76" s="259"/>
      <c r="G76" s="1239"/>
      <c r="H76" s="1239"/>
      <c r="I76" s="1233"/>
      <c r="J76" s="1233"/>
      <c r="K76" s="1232"/>
      <c r="L76" s="1232"/>
      <c r="M76" s="1232"/>
      <c r="N76" s="1232"/>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3"/>
      <c r="H77" s="1233"/>
      <c r="I77" s="1233"/>
      <c r="J77" s="1233"/>
      <c r="K77" s="1229"/>
      <c r="L77" s="1229"/>
      <c r="M77" s="1229"/>
      <c r="N77" s="1229"/>
      <c r="AN77" s="1230" t="s">
        <v>569</v>
      </c>
      <c r="AO77" s="1230"/>
      <c r="AP77" s="1230"/>
      <c r="AQ77" s="1230"/>
      <c r="AR77" s="1230"/>
      <c r="AS77" s="1230"/>
      <c r="AT77" s="1230"/>
      <c r="AU77" s="1230"/>
      <c r="AV77" s="1230"/>
      <c r="AW77" s="1230"/>
      <c r="AX77" s="1230"/>
      <c r="AY77" s="1230"/>
      <c r="AZ77" s="1230"/>
      <c r="BA77" s="1230"/>
      <c r="BB77" s="1231" t="s">
        <v>568</v>
      </c>
      <c r="BC77" s="1231"/>
      <c r="BD77" s="1231"/>
      <c r="BE77" s="1231"/>
      <c r="BF77" s="1231"/>
      <c r="BG77" s="1231"/>
      <c r="BH77" s="1231"/>
      <c r="BI77" s="1231"/>
      <c r="BJ77" s="1231"/>
      <c r="BK77" s="1231"/>
      <c r="BL77" s="1231"/>
      <c r="BM77" s="1231"/>
      <c r="BN77" s="1231"/>
      <c r="BO77" s="1231"/>
      <c r="BP77" s="1228">
        <v>3</v>
      </c>
      <c r="BQ77" s="1228"/>
      <c r="BR77" s="1228"/>
      <c r="BS77" s="1228"/>
      <c r="BT77" s="1228"/>
      <c r="BU77" s="1228"/>
      <c r="BV77" s="1228"/>
      <c r="BW77" s="1228"/>
      <c r="BX77" s="1228">
        <v>3.4</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5" x14ac:dyDescent="0.15">
      <c r="B78" s="259"/>
      <c r="G78" s="1233"/>
      <c r="H78" s="1233"/>
      <c r="I78" s="1233"/>
      <c r="J78" s="1233"/>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3"/>
      <c r="H79" s="1233"/>
      <c r="I79" s="1234"/>
      <c r="J79" s="1234"/>
      <c r="K79" s="1235"/>
      <c r="L79" s="1235"/>
      <c r="M79" s="1235"/>
      <c r="N79" s="1235"/>
      <c r="AN79" s="1230"/>
      <c r="AO79" s="1230"/>
      <c r="AP79" s="1230"/>
      <c r="AQ79" s="1230"/>
      <c r="AR79" s="1230"/>
      <c r="AS79" s="1230"/>
      <c r="AT79" s="1230"/>
      <c r="AU79" s="1230"/>
      <c r="AV79" s="1230"/>
      <c r="AW79" s="1230"/>
      <c r="AX79" s="1230"/>
      <c r="AY79" s="1230"/>
      <c r="AZ79" s="1230"/>
      <c r="BA79" s="1230"/>
      <c r="BB79" s="1231" t="s">
        <v>567</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8.8000000000000007</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ht="13.5" x14ac:dyDescent="0.15">
      <c r="B80" s="259"/>
      <c r="G80" s="1233"/>
      <c r="H80" s="1233"/>
      <c r="I80" s="1234"/>
      <c r="J80" s="1234"/>
      <c r="K80" s="1235"/>
      <c r="L80" s="1235"/>
      <c r="M80" s="1235"/>
      <c r="N80" s="1235"/>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QZLUbV6UCTuf1qqWw2CRg9b/9GKHTkDDxIKby2m5oibGJUGoo/k2Qzw89nMlS7jYXk6CQOj4TCB1WZDSrZUT4Q==" saltValue="x8+oZoDoWmVlGOkBwU0e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yu1+6ZMyNcYgb+Ge6KD67t8nWSCyhQeLG8jL2yoA9PtrfGXNf7sUekDEfKOBT5+Nf8zIplNKrg8gQG7l64j/LA==" saltValue="esJp51V456UNs/cUR3jZ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GtUQX7klulfrsswkcl3TlqCoAlKWme0ZC71+cKmPXxSJlYJgkedwgb/veOgtt2iC1ogva1tai9ZFkkVarAKCJw==" saltValue="ChRaWIEKrkiq6TVJULDm1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70621</v>
      </c>
      <c r="E3" s="154"/>
      <c r="F3" s="155">
        <v>145139</v>
      </c>
      <c r="G3" s="156"/>
      <c r="H3" s="157"/>
    </row>
    <row r="4" spans="1:8" x14ac:dyDescent="0.15">
      <c r="A4" s="158"/>
      <c r="B4" s="159"/>
      <c r="C4" s="160"/>
      <c r="D4" s="161">
        <v>62406</v>
      </c>
      <c r="E4" s="162"/>
      <c r="F4" s="163">
        <v>83762</v>
      </c>
      <c r="G4" s="164"/>
      <c r="H4" s="165"/>
    </row>
    <row r="5" spans="1:8" x14ac:dyDescent="0.15">
      <c r="A5" s="146" t="s">
        <v>521</v>
      </c>
      <c r="B5" s="151"/>
      <c r="C5" s="152"/>
      <c r="D5" s="153">
        <v>59896</v>
      </c>
      <c r="E5" s="154"/>
      <c r="F5" s="155">
        <v>125391</v>
      </c>
      <c r="G5" s="156"/>
      <c r="H5" s="157"/>
    </row>
    <row r="6" spans="1:8" x14ac:dyDescent="0.15">
      <c r="A6" s="158"/>
      <c r="B6" s="159"/>
      <c r="C6" s="160"/>
      <c r="D6" s="161">
        <v>54623</v>
      </c>
      <c r="E6" s="162"/>
      <c r="F6" s="163">
        <v>68516</v>
      </c>
      <c r="G6" s="164"/>
      <c r="H6" s="165"/>
    </row>
    <row r="7" spans="1:8" x14ac:dyDescent="0.15">
      <c r="A7" s="146" t="s">
        <v>522</v>
      </c>
      <c r="B7" s="151"/>
      <c r="C7" s="152"/>
      <c r="D7" s="153">
        <v>96066</v>
      </c>
      <c r="E7" s="154"/>
      <c r="F7" s="155">
        <v>138402</v>
      </c>
      <c r="G7" s="156"/>
      <c r="H7" s="157"/>
    </row>
    <row r="8" spans="1:8" x14ac:dyDescent="0.15">
      <c r="A8" s="158"/>
      <c r="B8" s="159"/>
      <c r="C8" s="160"/>
      <c r="D8" s="161">
        <v>73981</v>
      </c>
      <c r="E8" s="162"/>
      <c r="F8" s="163">
        <v>70652</v>
      </c>
      <c r="G8" s="164"/>
      <c r="H8" s="165"/>
    </row>
    <row r="9" spans="1:8" x14ac:dyDescent="0.15">
      <c r="A9" s="146" t="s">
        <v>523</v>
      </c>
      <c r="B9" s="151"/>
      <c r="C9" s="152"/>
      <c r="D9" s="153">
        <v>89211</v>
      </c>
      <c r="E9" s="154"/>
      <c r="F9" s="155">
        <v>146367</v>
      </c>
      <c r="G9" s="156"/>
      <c r="H9" s="157"/>
    </row>
    <row r="10" spans="1:8" x14ac:dyDescent="0.15">
      <c r="A10" s="158"/>
      <c r="B10" s="159"/>
      <c r="C10" s="160"/>
      <c r="D10" s="161">
        <v>78188</v>
      </c>
      <c r="E10" s="162"/>
      <c r="F10" s="163">
        <v>79441</v>
      </c>
      <c r="G10" s="164"/>
      <c r="H10" s="165"/>
    </row>
    <row r="11" spans="1:8" x14ac:dyDescent="0.15">
      <c r="A11" s="146" t="s">
        <v>524</v>
      </c>
      <c r="B11" s="151"/>
      <c r="C11" s="152"/>
      <c r="D11" s="153">
        <v>137797</v>
      </c>
      <c r="E11" s="154"/>
      <c r="F11" s="155">
        <v>165181</v>
      </c>
      <c r="G11" s="156"/>
      <c r="H11" s="157"/>
    </row>
    <row r="12" spans="1:8" x14ac:dyDescent="0.15">
      <c r="A12" s="158"/>
      <c r="B12" s="159"/>
      <c r="C12" s="166"/>
      <c r="D12" s="161">
        <v>72493</v>
      </c>
      <c r="E12" s="162"/>
      <c r="F12" s="163">
        <v>82246</v>
      </c>
      <c r="G12" s="164"/>
      <c r="H12" s="165"/>
    </row>
    <row r="13" spans="1:8" x14ac:dyDescent="0.15">
      <c r="A13" s="146"/>
      <c r="B13" s="151"/>
      <c r="C13" s="152"/>
      <c r="D13" s="153">
        <v>90718</v>
      </c>
      <c r="E13" s="154"/>
      <c r="F13" s="155">
        <v>144096</v>
      </c>
      <c r="G13" s="167"/>
      <c r="H13" s="157"/>
    </row>
    <row r="14" spans="1:8" x14ac:dyDescent="0.15">
      <c r="A14" s="158"/>
      <c r="B14" s="159"/>
      <c r="C14" s="160"/>
      <c r="D14" s="161">
        <v>68338</v>
      </c>
      <c r="E14" s="162"/>
      <c r="F14" s="163">
        <v>76923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8.9600000000000009</v>
      </c>
      <c r="C19" s="168">
        <f>ROUND(VALUE(SUBSTITUTE(実質収支比率等に係る経年分析!G$48,"▲","-")),2)</f>
        <v>11.1</v>
      </c>
      <c r="D19" s="168">
        <f>ROUND(VALUE(SUBSTITUTE(実質収支比率等に係る経年分析!H$48,"▲","-")),2)</f>
        <v>15.04</v>
      </c>
      <c r="E19" s="168">
        <f>ROUND(VALUE(SUBSTITUTE(実質収支比率等に係る経年分析!I$48,"▲","-")),2)</f>
        <v>19.57</v>
      </c>
      <c r="F19" s="168">
        <f>ROUND(VALUE(SUBSTITUTE(実質収支比率等に係る経年分析!J$48,"▲","-")),2)</f>
        <v>11.75</v>
      </c>
    </row>
    <row r="20" spans="1:11" x14ac:dyDescent="0.15">
      <c r="A20" s="168" t="s">
        <v>53</v>
      </c>
      <c r="B20" s="168">
        <f>ROUND(VALUE(SUBSTITUTE(実質収支比率等に係る経年分析!F$47,"▲","-")),2)</f>
        <v>128.57</v>
      </c>
      <c r="C20" s="168">
        <f>ROUND(VALUE(SUBSTITUTE(実質収支比率等に係る経年分析!G$47,"▲","-")),2)</f>
        <v>165.82</v>
      </c>
      <c r="D20" s="168">
        <f>ROUND(VALUE(SUBSTITUTE(実質収支比率等に係る経年分析!H$47,"▲","-")),2)</f>
        <v>161.01</v>
      </c>
      <c r="E20" s="168">
        <f>ROUND(VALUE(SUBSTITUTE(実質収支比率等に係る経年分析!I$47,"▲","-")),2)</f>
        <v>170.1</v>
      </c>
      <c r="F20" s="168">
        <f>ROUND(VALUE(SUBSTITUTE(実質収支比率等に係る経年分析!J$47,"▲","-")),2)</f>
        <v>137.4</v>
      </c>
    </row>
    <row r="21" spans="1:11" x14ac:dyDescent="0.15">
      <c r="A21" s="168" t="s">
        <v>54</v>
      </c>
      <c r="B21" s="168">
        <f>IF(ISNUMBER(VALUE(SUBSTITUTE(実質収支比率等に係る経年分析!F$49,"▲","-"))),ROUND(VALUE(SUBSTITUTE(実質収支比率等に係る経年分析!F$49,"▲","-")),2),NA())</f>
        <v>0.59</v>
      </c>
      <c r="C21" s="168">
        <f>IF(ISNUMBER(VALUE(SUBSTITUTE(実質収支比率等に係る経年分析!G$49,"▲","-"))),ROUND(VALUE(SUBSTITUTE(実質収支比率等に係る経年分析!G$49,"▲","-")),2),NA())</f>
        <v>-24.98</v>
      </c>
      <c r="D21" s="168">
        <f>IF(ISNUMBER(VALUE(SUBSTITUTE(実質収支比率等に係る経年分析!H$49,"▲","-"))),ROUND(VALUE(SUBSTITUTE(実質収支比率等に係る経年分析!H$49,"▲","-")),2),NA())</f>
        <v>-2.33</v>
      </c>
      <c r="E21" s="168">
        <f>IF(ISNUMBER(VALUE(SUBSTITUTE(実質収支比率等に係る経年分析!I$49,"▲","-"))),ROUND(VALUE(SUBSTITUTE(実質収支比率等に係る経年分析!I$49,"▲","-")),2),NA())</f>
        <v>4.5</v>
      </c>
      <c r="F21" s="168">
        <f>IF(ISNUMBER(VALUE(SUBSTITUTE(実質収支比率等に係る経年分析!J$49,"▲","-"))),ROUND(VALUE(SUBSTITUTE(実質収支比率等に係る経年分析!J$49,"▲","-")),2),NA())</f>
        <v>1.54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介護予防支援事業特別会計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観光施設特別会計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15">
      <c r="A33" s="169" t="str">
        <f>IF(連結実質赤字比率に係る赤字・黒字の構成分析!C$37="",NA(),連結実質赤字比率に係る赤字・黒字の構成分析!C$37)</f>
        <v>簡易水道特別会計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0.42</v>
      </c>
    </row>
    <row r="34" spans="1:16" x14ac:dyDescent="0.15">
      <c r="A34" s="169" t="str">
        <f>IF(連結実質赤字比率に係る赤字・黒字の構成分析!C$36="",NA(),連結実質赤字比率に係る赤字・黒字の構成分析!C$36)</f>
        <v>下水道特別会計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0.85</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0.86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8.9600000000000009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15.03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19.57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11.75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269</v>
      </c>
      <c r="E42" s="170"/>
      <c r="F42" s="170"/>
      <c r="G42" s="170">
        <f>'実質公債費比率（分子）の構造'!L$52</f>
        <v>246</v>
      </c>
      <c r="H42" s="170"/>
      <c r="I42" s="170"/>
      <c r="J42" s="170">
        <f>'実質公債費比率（分子）の構造'!M$52</f>
        <v>231</v>
      </c>
      <c r="K42" s="170"/>
      <c r="L42" s="170"/>
      <c r="M42" s="170">
        <f>'実質公債費比率（分子）の構造'!N$52</f>
        <v>213</v>
      </c>
      <c r="N42" s="170"/>
      <c r="O42" s="170"/>
      <c r="P42" s="170">
        <f>'実質公債費比率（分子）の構造'!O$52</f>
        <v>193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v>
      </c>
      <c r="C45" s="170"/>
      <c r="D45" s="170"/>
      <c r="E45" s="170">
        <f>'実質公債費比率（分子）の構造'!L$49</f>
        <v>4</v>
      </c>
      <c r="F45" s="170"/>
      <c r="G45" s="170"/>
      <c r="H45" s="170">
        <f>'実質公債費比率（分子）の構造'!M$49</f>
        <v>5</v>
      </c>
      <c r="I45" s="170"/>
      <c r="J45" s="170"/>
      <c r="K45" s="170">
        <f>'実質公債費比率（分子）の構造'!N$49</f>
        <v>5</v>
      </c>
      <c r="L45" s="170"/>
      <c r="M45" s="170"/>
      <c r="N45" s="170">
        <f>'実質公債費比率（分子）の構造'!O$49</f>
        <v>5</v>
      </c>
      <c r="O45" s="170"/>
      <c r="P45" s="170"/>
    </row>
    <row r="46" spans="1:16" x14ac:dyDescent="0.15">
      <c r="A46" s="170" t="s">
        <v>64</v>
      </c>
      <c r="B46" s="170">
        <f>'実質公債費比率（分子）の構造'!K$48</f>
        <v>244</v>
      </c>
      <c r="C46" s="170"/>
      <c r="D46" s="170"/>
      <c r="E46" s="170">
        <f>'実質公債費比率（分子）の構造'!L$48</f>
        <v>259</v>
      </c>
      <c r="F46" s="170"/>
      <c r="G46" s="170"/>
      <c r="H46" s="170">
        <f>'実質公債費比率（分子）の構造'!M$48</f>
        <v>228</v>
      </c>
      <c r="I46" s="170"/>
      <c r="J46" s="170"/>
      <c r="K46" s="170">
        <f>'実質公債費比率（分子）の構造'!N$48</f>
        <v>208</v>
      </c>
      <c r="L46" s="170"/>
      <c r="M46" s="170"/>
      <c r="N46" s="170">
        <f>'実質公債費比率（分子）の構造'!O$48</f>
        <v>191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66</v>
      </c>
      <c r="C49" s="170"/>
      <c r="D49" s="170"/>
      <c r="E49" s="170">
        <f>'実質公債費比率（分子）の構造'!L$45</f>
        <v>42</v>
      </c>
      <c r="F49" s="170"/>
      <c r="G49" s="170"/>
      <c r="H49" s="170">
        <f>'実質公債費比率（分子）の構造'!M$45</f>
        <v>39</v>
      </c>
      <c r="I49" s="170"/>
      <c r="J49" s="170"/>
      <c r="K49" s="170">
        <f>'実質公債費比率（分子）の構造'!N$45</f>
        <v>39</v>
      </c>
      <c r="L49" s="170"/>
      <c r="M49" s="170"/>
      <c r="N49" s="170">
        <f>'実質公債費比率（分子）の構造'!O$45</f>
        <v>41</v>
      </c>
      <c r="O49" s="170"/>
      <c r="P49" s="170"/>
    </row>
    <row r="50" spans="1:16" x14ac:dyDescent="0.15">
      <c r="A50" s="170" t="s">
        <v>67</v>
      </c>
      <c r="B50" s="170" t="e">
        <f>NA()</f>
        <v>#N/A</v>
      </c>
      <c r="C50" s="170">
        <f>IF(ISNUMBER('実質公債費比率（分子）の構造'!K$53),'実質公債費比率（分子）の構造'!K$53,NA())</f>
        <v>43</v>
      </c>
      <c r="D50" s="170" t="e">
        <f>NA()</f>
        <v>#N/A</v>
      </c>
      <c r="E50" s="170" t="e">
        <f>NA()</f>
        <v>#N/A</v>
      </c>
      <c r="F50" s="170">
        <f>IF(ISNUMBER('実質公債費比率（分子）の構造'!L$53),'実質公債費比率（分子）の構造'!L$53,NA())</f>
        <v>59</v>
      </c>
      <c r="G50" s="170" t="e">
        <f>NA()</f>
        <v>#N/A</v>
      </c>
      <c r="H50" s="170" t="e">
        <f>NA()</f>
        <v>#N/A</v>
      </c>
      <c r="I50" s="170">
        <f>IF(ISNUMBER('実質公債費比率（分子）の構造'!M$53),'実質公債費比率（分子）の構造'!M$53,NA())</f>
        <v>41</v>
      </c>
      <c r="J50" s="170" t="e">
        <f>NA()</f>
        <v>#N/A</v>
      </c>
      <c r="K50" s="170" t="e">
        <f>NA()</f>
        <v>#N/A</v>
      </c>
      <c r="L50" s="170">
        <f>IF(ISNUMBER('実質公債費比率（分子）の構造'!N$53),'実質公債費比率（分子）の構造'!N$53,NA())</f>
        <v>39</v>
      </c>
      <c r="M50" s="170" t="e">
        <f>NA()</f>
        <v>#N/A</v>
      </c>
      <c r="N50" s="170" t="e">
        <f>NA()</f>
        <v>#N/A</v>
      </c>
      <c r="O50" s="170">
        <f>IF(ISNUMBER('実質公債費比率（分子）の構造'!O$53),'実質公債費比率（分子）の構造'!O$53,NA())</f>
        <v>44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1537</v>
      </c>
      <c r="E56" s="169"/>
      <c r="F56" s="169"/>
      <c r="G56" s="169">
        <f>'将来負担比率（分子）の構造'!J$52</f>
        <v>1336</v>
      </c>
      <c r="H56" s="169"/>
      <c r="I56" s="169"/>
      <c r="J56" s="169">
        <f>'将来負担比率（分子）の構造'!K$52</f>
        <v>1288</v>
      </c>
      <c r="K56" s="169"/>
      <c r="L56" s="169"/>
      <c r="M56" s="169">
        <f>'将来負担比率（分子）の構造'!L$52</f>
        <v>1169</v>
      </c>
      <c r="N56" s="169"/>
      <c r="O56" s="169"/>
      <c r="P56" s="169">
        <f>'将来負担比率（分子）の構造'!M$52</f>
        <v>1033</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5396</v>
      </c>
      <c r="E58" s="169"/>
      <c r="F58" s="169"/>
      <c r="G58" s="169">
        <f>'将来負担比率（分子）の構造'!J$50</f>
        <v>5082</v>
      </c>
      <c r="H58" s="169"/>
      <c r="I58" s="169"/>
      <c r="J58" s="169">
        <f>'将来負担比率（分子）の構造'!K$50</f>
        <v>5236</v>
      </c>
      <c r="K58" s="169"/>
      <c r="L58" s="169"/>
      <c r="M58" s="169">
        <f>'将来負担比率（分子）の構造'!L$50</f>
        <v>5627</v>
      </c>
      <c r="N58" s="169"/>
      <c r="O58" s="169"/>
      <c r="P58" s="169">
        <f>'将来負担比率（分子）の構造'!M$50</f>
        <v>6188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174</v>
      </c>
      <c r="C62" s="169"/>
      <c r="D62" s="169"/>
      <c r="E62" s="169">
        <f>'将来負担比率（分子）の構造'!J$45</f>
        <v>172</v>
      </c>
      <c r="F62" s="169"/>
      <c r="G62" s="169"/>
      <c r="H62" s="169">
        <f>'将来負担比率（分子）の構造'!K$45</f>
        <v>170</v>
      </c>
      <c r="I62" s="169"/>
      <c r="J62" s="169"/>
      <c r="K62" s="169">
        <f>'将来負担比率（分子）の構造'!L$45</f>
        <v>155</v>
      </c>
      <c r="L62" s="169"/>
      <c r="M62" s="169"/>
      <c r="N62" s="169">
        <f>'将来負担比率（分子）の構造'!M$45</f>
        <v>98</v>
      </c>
      <c r="O62" s="169"/>
      <c r="P62" s="169"/>
    </row>
    <row r="63" spans="1:16" x14ac:dyDescent="0.15">
      <c r="A63" s="169" t="s">
        <v>34</v>
      </c>
      <c r="B63" s="169">
        <f>'将来負担比率（分子）の構造'!I$44</f>
        <v>13</v>
      </c>
      <c r="C63" s="169"/>
      <c r="D63" s="169"/>
      <c r="E63" s="169">
        <f>'将来負担比率（分子）の構造'!J$44</f>
        <v>9</v>
      </c>
      <c r="F63" s="169"/>
      <c r="G63" s="169"/>
      <c r="H63" s="169">
        <f>'将来負担比率（分子）の構造'!K$44</f>
        <v>25</v>
      </c>
      <c r="I63" s="169"/>
      <c r="J63" s="169"/>
      <c r="K63" s="169">
        <f>'将来負担比率（分子）の構造'!L$44</f>
        <v>66</v>
      </c>
      <c r="L63" s="169"/>
      <c r="M63" s="169"/>
      <c r="N63" s="169">
        <f>'将来負担比率（分子）の構造'!M$44</f>
        <v>69</v>
      </c>
      <c r="O63" s="169"/>
      <c r="P63" s="169"/>
    </row>
    <row r="64" spans="1:16" x14ac:dyDescent="0.15">
      <c r="A64" s="169" t="s">
        <v>33</v>
      </c>
      <c r="B64" s="169">
        <f>'将来負担比率（分子）の構造'!I$43</f>
        <v>1330</v>
      </c>
      <c r="C64" s="169"/>
      <c r="D64" s="169"/>
      <c r="E64" s="169">
        <f>'将来負担比率（分子）の構造'!J$43</f>
        <v>1181</v>
      </c>
      <c r="F64" s="169"/>
      <c r="G64" s="169"/>
      <c r="H64" s="169">
        <f>'将来負担比率（分子）の構造'!K$43</f>
        <v>1003</v>
      </c>
      <c r="I64" s="169"/>
      <c r="J64" s="169"/>
      <c r="K64" s="169">
        <f>'将来負担比率（分子）の構造'!L$43</f>
        <v>868</v>
      </c>
      <c r="L64" s="169"/>
      <c r="M64" s="169"/>
      <c r="N64" s="169">
        <f>'将来負担比率（分子）の構造'!M$43</f>
        <v>727</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226</v>
      </c>
      <c r="C66" s="169"/>
      <c r="D66" s="169"/>
      <c r="E66" s="169">
        <f>'将来負担比率（分子）の構造'!J$41</f>
        <v>197</v>
      </c>
      <c r="F66" s="169"/>
      <c r="G66" s="169"/>
      <c r="H66" s="169">
        <f>'将来負担比率（分子）の構造'!K$41</f>
        <v>225</v>
      </c>
      <c r="I66" s="169"/>
      <c r="J66" s="169"/>
      <c r="K66" s="169">
        <f>'将来負担比率（分子）の構造'!L$41</f>
        <v>217</v>
      </c>
      <c r="L66" s="169"/>
      <c r="M66" s="169"/>
      <c r="N66" s="169">
        <f>'将来負担比率（分子）の構造'!M$41</f>
        <v>439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4406</v>
      </c>
      <c r="C72" s="173">
        <f>基金残高に係る経年分析!G55</f>
        <v>4618</v>
      </c>
      <c r="D72" s="173">
        <f>基金残高に係る経年分析!H55</f>
        <v>5008</v>
      </c>
    </row>
    <row r="73" spans="1:16" x14ac:dyDescent="0.15">
      <c r="A73" s="172" t="s">
        <v>74</v>
      </c>
      <c r="B73" s="173">
        <f>基金残高に係る経年分析!F56</f>
        <v>78</v>
      </c>
      <c r="C73" s="173">
        <f>基金残高に係る経年分析!G56</f>
        <v>78</v>
      </c>
      <c r="D73" s="173">
        <f>基金残高に係る経年分析!H56</f>
        <v>78</v>
      </c>
    </row>
    <row r="74" spans="1:16" x14ac:dyDescent="0.15">
      <c r="A74" s="172" t="s">
        <v>75</v>
      </c>
      <c r="B74" s="173">
        <f>基金残高に係る経年分析!F57</f>
        <v>678</v>
      </c>
      <c r="C74" s="173">
        <f>基金残高に係る経年分析!G57</f>
        <v>808</v>
      </c>
      <c r="D74" s="173">
        <f>基金残高に係る経年分析!H57</f>
        <v>996</v>
      </c>
    </row>
  </sheetData>
  <sheetProtection algorithmName="SHA-512" hashValue="THKFC2tvnxbk+PkfjUnimg6Uwl1hUuppxkS7/ASbxcV+CQb5O/S/omxt8g1mXk8xeezqV/+40WzDaWw/XOeKeA==" saltValue="TtVIbCblrJzU8XIEId0oC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3226696</v>
      </c>
      <c r="S5" s="690"/>
      <c r="T5" s="690"/>
      <c r="U5" s="690"/>
      <c r="V5" s="690"/>
      <c r="W5" s="690"/>
      <c r="X5" s="690"/>
      <c r="Y5" s="715"/>
      <c r="Z5" s="728">
        <v>54</v>
      </c>
      <c r="AA5" s="728"/>
      <c r="AB5" s="728"/>
      <c r="AC5" s="728"/>
      <c r="AD5" s="729">
        <v>3226696</v>
      </c>
      <c r="AE5" s="729"/>
      <c r="AF5" s="729"/>
      <c r="AG5" s="729"/>
      <c r="AH5" s="729"/>
      <c r="AI5" s="729"/>
      <c r="AJ5" s="729"/>
      <c r="AK5" s="729"/>
      <c r="AL5" s="716">
        <v>93.3</v>
      </c>
      <c r="AM5" s="698"/>
      <c r="AN5" s="698"/>
      <c r="AO5" s="717"/>
      <c r="AP5" s="692" t="s">
        <v>217</v>
      </c>
      <c r="AQ5" s="693"/>
      <c r="AR5" s="693"/>
      <c r="AS5" s="693"/>
      <c r="AT5" s="693"/>
      <c r="AU5" s="693"/>
      <c r="AV5" s="693"/>
      <c r="AW5" s="693"/>
      <c r="AX5" s="693"/>
      <c r="AY5" s="693"/>
      <c r="AZ5" s="693"/>
      <c r="BA5" s="693"/>
      <c r="BB5" s="693"/>
      <c r="BC5" s="693"/>
      <c r="BD5" s="693"/>
      <c r="BE5" s="693"/>
      <c r="BF5" s="694"/>
      <c r="BG5" s="634">
        <v>3145187</v>
      </c>
      <c r="BH5" s="635"/>
      <c r="BI5" s="635"/>
      <c r="BJ5" s="635"/>
      <c r="BK5" s="635"/>
      <c r="BL5" s="635"/>
      <c r="BM5" s="635"/>
      <c r="BN5" s="636"/>
      <c r="BO5" s="672">
        <v>97.5</v>
      </c>
      <c r="BP5" s="672"/>
      <c r="BQ5" s="672"/>
      <c r="BR5" s="672"/>
      <c r="BS5" s="673" t="s">
        <v>121</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27038</v>
      </c>
      <c r="S6" s="635"/>
      <c r="T6" s="635"/>
      <c r="U6" s="635"/>
      <c r="V6" s="635"/>
      <c r="W6" s="635"/>
      <c r="X6" s="635"/>
      <c r="Y6" s="636"/>
      <c r="Z6" s="672">
        <v>0.5</v>
      </c>
      <c r="AA6" s="672"/>
      <c r="AB6" s="672"/>
      <c r="AC6" s="672"/>
      <c r="AD6" s="673">
        <v>27038</v>
      </c>
      <c r="AE6" s="673"/>
      <c r="AF6" s="673"/>
      <c r="AG6" s="673"/>
      <c r="AH6" s="673"/>
      <c r="AI6" s="673"/>
      <c r="AJ6" s="673"/>
      <c r="AK6" s="673"/>
      <c r="AL6" s="637">
        <v>0.8</v>
      </c>
      <c r="AM6" s="638"/>
      <c r="AN6" s="638"/>
      <c r="AO6" s="674"/>
      <c r="AP6" s="631" t="s">
        <v>222</v>
      </c>
      <c r="AQ6" s="632"/>
      <c r="AR6" s="632"/>
      <c r="AS6" s="632"/>
      <c r="AT6" s="632"/>
      <c r="AU6" s="632"/>
      <c r="AV6" s="632"/>
      <c r="AW6" s="632"/>
      <c r="AX6" s="632"/>
      <c r="AY6" s="632"/>
      <c r="AZ6" s="632"/>
      <c r="BA6" s="632"/>
      <c r="BB6" s="632"/>
      <c r="BC6" s="632"/>
      <c r="BD6" s="632"/>
      <c r="BE6" s="632"/>
      <c r="BF6" s="633"/>
      <c r="BG6" s="634">
        <v>3145187</v>
      </c>
      <c r="BH6" s="635"/>
      <c r="BI6" s="635"/>
      <c r="BJ6" s="635"/>
      <c r="BK6" s="635"/>
      <c r="BL6" s="635"/>
      <c r="BM6" s="635"/>
      <c r="BN6" s="636"/>
      <c r="BO6" s="672">
        <v>97.5</v>
      </c>
      <c r="BP6" s="672"/>
      <c r="BQ6" s="672"/>
      <c r="BR6" s="672"/>
      <c r="BS6" s="673" t="s">
        <v>121</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52560</v>
      </c>
      <c r="CS6" s="635"/>
      <c r="CT6" s="635"/>
      <c r="CU6" s="635"/>
      <c r="CV6" s="635"/>
      <c r="CW6" s="635"/>
      <c r="CX6" s="635"/>
      <c r="CY6" s="636"/>
      <c r="CZ6" s="716">
        <v>1</v>
      </c>
      <c r="DA6" s="698"/>
      <c r="DB6" s="698"/>
      <c r="DC6" s="718"/>
      <c r="DD6" s="640" t="s">
        <v>121</v>
      </c>
      <c r="DE6" s="635"/>
      <c r="DF6" s="635"/>
      <c r="DG6" s="635"/>
      <c r="DH6" s="635"/>
      <c r="DI6" s="635"/>
      <c r="DJ6" s="635"/>
      <c r="DK6" s="635"/>
      <c r="DL6" s="635"/>
      <c r="DM6" s="635"/>
      <c r="DN6" s="635"/>
      <c r="DO6" s="635"/>
      <c r="DP6" s="636"/>
      <c r="DQ6" s="640">
        <v>52560</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294</v>
      </c>
      <c r="S7" s="635"/>
      <c r="T7" s="635"/>
      <c r="U7" s="635"/>
      <c r="V7" s="635"/>
      <c r="W7" s="635"/>
      <c r="X7" s="635"/>
      <c r="Y7" s="636"/>
      <c r="Z7" s="672">
        <v>0</v>
      </c>
      <c r="AA7" s="672"/>
      <c r="AB7" s="672"/>
      <c r="AC7" s="672"/>
      <c r="AD7" s="673">
        <v>294</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1149868</v>
      </c>
      <c r="BH7" s="635"/>
      <c r="BI7" s="635"/>
      <c r="BJ7" s="635"/>
      <c r="BK7" s="635"/>
      <c r="BL7" s="635"/>
      <c r="BM7" s="635"/>
      <c r="BN7" s="636"/>
      <c r="BO7" s="672">
        <v>35.6</v>
      </c>
      <c r="BP7" s="672"/>
      <c r="BQ7" s="672"/>
      <c r="BR7" s="672"/>
      <c r="BS7" s="673" t="s">
        <v>121</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1961357</v>
      </c>
      <c r="CS7" s="635"/>
      <c r="CT7" s="635"/>
      <c r="CU7" s="635"/>
      <c r="CV7" s="635"/>
      <c r="CW7" s="635"/>
      <c r="CX7" s="635"/>
      <c r="CY7" s="636"/>
      <c r="CZ7" s="672">
        <v>35.6</v>
      </c>
      <c r="DA7" s="672"/>
      <c r="DB7" s="672"/>
      <c r="DC7" s="672"/>
      <c r="DD7" s="640">
        <v>375197</v>
      </c>
      <c r="DE7" s="635"/>
      <c r="DF7" s="635"/>
      <c r="DG7" s="635"/>
      <c r="DH7" s="635"/>
      <c r="DI7" s="635"/>
      <c r="DJ7" s="635"/>
      <c r="DK7" s="635"/>
      <c r="DL7" s="635"/>
      <c r="DM7" s="635"/>
      <c r="DN7" s="635"/>
      <c r="DO7" s="635"/>
      <c r="DP7" s="636"/>
      <c r="DQ7" s="640">
        <v>1568589</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5194</v>
      </c>
      <c r="S8" s="635"/>
      <c r="T8" s="635"/>
      <c r="U8" s="635"/>
      <c r="V8" s="635"/>
      <c r="W8" s="635"/>
      <c r="X8" s="635"/>
      <c r="Y8" s="636"/>
      <c r="Z8" s="672">
        <v>0.1</v>
      </c>
      <c r="AA8" s="672"/>
      <c r="AB8" s="672"/>
      <c r="AC8" s="672"/>
      <c r="AD8" s="673">
        <v>5194</v>
      </c>
      <c r="AE8" s="673"/>
      <c r="AF8" s="673"/>
      <c r="AG8" s="673"/>
      <c r="AH8" s="673"/>
      <c r="AI8" s="673"/>
      <c r="AJ8" s="673"/>
      <c r="AK8" s="673"/>
      <c r="AL8" s="637">
        <v>0.2</v>
      </c>
      <c r="AM8" s="638"/>
      <c r="AN8" s="638"/>
      <c r="AO8" s="674"/>
      <c r="AP8" s="631" t="s">
        <v>228</v>
      </c>
      <c r="AQ8" s="632"/>
      <c r="AR8" s="632"/>
      <c r="AS8" s="632"/>
      <c r="AT8" s="632"/>
      <c r="AU8" s="632"/>
      <c r="AV8" s="632"/>
      <c r="AW8" s="632"/>
      <c r="AX8" s="632"/>
      <c r="AY8" s="632"/>
      <c r="AZ8" s="632"/>
      <c r="BA8" s="632"/>
      <c r="BB8" s="632"/>
      <c r="BC8" s="632"/>
      <c r="BD8" s="632"/>
      <c r="BE8" s="632"/>
      <c r="BF8" s="633"/>
      <c r="BG8" s="634">
        <v>26586</v>
      </c>
      <c r="BH8" s="635"/>
      <c r="BI8" s="635"/>
      <c r="BJ8" s="635"/>
      <c r="BK8" s="635"/>
      <c r="BL8" s="635"/>
      <c r="BM8" s="635"/>
      <c r="BN8" s="636"/>
      <c r="BO8" s="672">
        <v>0.8</v>
      </c>
      <c r="BP8" s="672"/>
      <c r="BQ8" s="672"/>
      <c r="BR8" s="672"/>
      <c r="BS8" s="673" t="s">
        <v>121</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749134</v>
      </c>
      <c r="CS8" s="635"/>
      <c r="CT8" s="635"/>
      <c r="CU8" s="635"/>
      <c r="CV8" s="635"/>
      <c r="CW8" s="635"/>
      <c r="CX8" s="635"/>
      <c r="CY8" s="636"/>
      <c r="CZ8" s="672">
        <v>13.6</v>
      </c>
      <c r="DA8" s="672"/>
      <c r="DB8" s="672"/>
      <c r="DC8" s="672"/>
      <c r="DD8" s="640">
        <v>5314</v>
      </c>
      <c r="DE8" s="635"/>
      <c r="DF8" s="635"/>
      <c r="DG8" s="635"/>
      <c r="DH8" s="635"/>
      <c r="DI8" s="635"/>
      <c r="DJ8" s="635"/>
      <c r="DK8" s="635"/>
      <c r="DL8" s="635"/>
      <c r="DM8" s="635"/>
      <c r="DN8" s="635"/>
      <c r="DO8" s="635"/>
      <c r="DP8" s="636"/>
      <c r="DQ8" s="640">
        <v>475788</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5982</v>
      </c>
      <c r="S9" s="635"/>
      <c r="T9" s="635"/>
      <c r="U9" s="635"/>
      <c r="V9" s="635"/>
      <c r="W9" s="635"/>
      <c r="X9" s="635"/>
      <c r="Y9" s="636"/>
      <c r="Z9" s="672">
        <v>0.1</v>
      </c>
      <c r="AA9" s="672"/>
      <c r="AB9" s="672"/>
      <c r="AC9" s="672"/>
      <c r="AD9" s="673">
        <v>5982</v>
      </c>
      <c r="AE9" s="673"/>
      <c r="AF9" s="673"/>
      <c r="AG9" s="673"/>
      <c r="AH9" s="673"/>
      <c r="AI9" s="673"/>
      <c r="AJ9" s="673"/>
      <c r="AK9" s="673"/>
      <c r="AL9" s="637">
        <v>0.2</v>
      </c>
      <c r="AM9" s="638"/>
      <c r="AN9" s="638"/>
      <c r="AO9" s="674"/>
      <c r="AP9" s="631" t="s">
        <v>231</v>
      </c>
      <c r="AQ9" s="632"/>
      <c r="AR9" s="632"/>
      <c r="AS9" s="632"/>
      <c r="AT9" s="632"/>
      <c r="AU9" s="632"/>
      <c r="AV9" s="632"/>
      <c r="AW9" s="632"/>
      <c r="AX9" s="632"/>
      <c r="AY9" s="632"/>
      <c r="AZ9" s="632"/>
      <c r="BA9" s="632"/>
      <c r="BB9" s="632"/>
      <c r="BC9" s="632"/>
      <c r="BD9" s="632"/>
      <c r="BE9" s="632"/>
      <c r="BF9" s="633"/>
      <c r="BG9" s="634">
        <v>353344</v>
      </c>
      <c r="BH9" s="635"/>
      <c r="BI9" s="635"/>
      <c r="BJ9" s="635"/>
      <c r="BK9" s="635"/>
      <c r="BL9" s="635"/>
      <c r="BM9" s="635"/>
      <c r="BN9" s="636"/>
      <c r="BO9" s="672">
        <v>11</v>
      </c>
      <c r="BP9" s="672"/>
      <c r="BQ9" s="672"/>
      <c r="BR9" s="672"/>
      <c r="BS9" s="673" t="s">
        <v>121</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698139</v>
      </c>
      <c r="CS9" s="635"/>
      <c r="CT9" s="635"/>
      <c r="CU9" s="635"/>
      <c r="CV9" s="635"/>
      <c r="CW9" s="635"/>
      <c r="CX9" s="635"/>
      <c r="CY9" s="636"/>
      <c r="CZ9" s="672">
        <v>12.7</v>
      </c>
      <c r="DA9" s="672"/>
      <c r="DB9" s="672"/>
      <c r="DC9" s="672"/>
      <c r="DD9" s="640">
        <v>9086</v>
      </c>
      <c r="DE9" s="635"/>
      <c r="DF9" s="635"/>
      <c r="DG9" s="635"/>
      <c r="DH9" s="635"/>
      <c r="DI9" s="635"/>
      <c r="DJ9" s="635"/>
      <c r="DK9" s="635"/>
      <c r="DL9" s="635"/>
      <c r="DM9" s="635"/>
      <c r="DN9" s="635"/>
      <c r="DO9" s="635"/>
      <c r="DP9" s="636"/>
      <c r="DQ9" s="640">
        <v>626993</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78022</v>
      </c>
      <c r="BH10" s="635"/>
      <c r="BI10" s="635"/>
      <c r="BJ10" s="635"/>
      <c r="BK10" s="635"/>
      <c r="BL10" s="635"/>
      <c r="BM10" s="635"/>
      <c r="BN10" s="636"/>
      <c r="BO10" s="672">
        <v>2.4</v>
      </c>
      <c r="BP10" s="672"/>
      <c r="BQ10" s="672"/>
      <c r="BR10" s="672"/>
      <c r="BS10" s="673" t="s">
        <v>121</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v>1540</v>
      </c>
      <c r="CS10" s="635"/>
      <c r="CT10" s="635"/>
      <c r="CU10" s="635"/>
      <c r="CV10" s="635"/>
      <c r="CW10" s="635"/>
      <c r="CX10" s="635"/>
      <c r="CY10" s="636"/>
      <c r="CZ10" s="672">
        <v>0</v>
      </c>
      <c r="DA10" s="672"/>
      <c r="DB10" s="672"/>
      <c r="DC10" s="672"/>
      <c r="DD10" s="640" t="s">
        <v>121</v>
      </c>
      <c r="DE10" s="635"/>
      <c r="DF10" s="635"/>
      <c r="DG10" s="635"/>
      <c r="DH10" s="635"/>
      <c r="DI10" s="635"/>
      <c r="DJ10" s="635"/>
      <c r="DK10" s="635"/>
      <c r="DL10" s="635"/>
      <c r="DM10" s="635"/>
      <c r="DN10" s="635"/>
      <c r="DO10" s="635"/>
      <c r="DP10" s="636"/>
      <c r="DQ10" s="640">
        <v>1539</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146377</v>
      </c>
      <c r="S11" s="635"/>
      <c r="T11" s="635"/>
      <c r="U11" s="635"/>
      <c r="V11" s="635"/>
      <c r="W11" s="635"/>
      <c r="X11" s="635"/>
      <c r="Y11" s="636"/>
      <c r="Z11" s="637">
        <v>2.5</v>
      </c>
      <c r="AA11" s="638"/>
      <c r="AB11" s="638"/>
      <c r="AC11" s="639"/>
      <c r="AD11" s="640">
        <v>146377</v>
      </c>
      <c r="AE11" s="635"/>
      <c r="AF11" s="635"/>
      <c r="AG11" s="635"/>
      <c r="AH11" s="635"/>
      <c r="AI11" s="635"/>
      <c r="AJ11" s="635"/>
      <c r="AK11" s="636"/>
      <c r="AL11" s="637">
        <v>4.2</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691916</v>
      </c>
      <c r="BH11" s="635"/>
      <c r="BI11" s="635"/>
      <c r="BJ11" s="635"/>
      <c r="BK11" s="635"/>
      <c r="BL11" s="635"/>
      <c r="BM11" s="635"/>
      <c r="BN11" s="636"/>
      <c r="BO11" s="672">
        <v>21.4</v>
      </c>
      <c r="BP11" s="672"/>
      <c r="BQ11" s="672"/>
      <c r="BR11" s="672"/>
      <c r="BS11" s="673" t="s">
        <v>121</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140380</v>
      </c>
      <c r="CS11" s="635"/>
      <c r="CT11" s="635"/>
      <c r="CU11" s="635"/>
      <c r="CV11" s="635"/>
      <c r="CW11" s="635"/>
      <c r="CX11" s="635"/>
      <c r="CY11" s="636"/>
      <c r="CZ11" s="672">
        <v>2.5</v>
      </c>
      <c r="DA11" s="672"/>
      <c r="DB11" s="672"/>
      <c r="DC11" s="672"/>
      <c r="DD11" s="640">
        <v>4277</v>
      </c>
      <c r="DE11" s="635"/>
      <c r="DF11" s="635"/>
      <c r="DG11" s="635"/>
      <c r="DH11" s="635"/>
      <c r="DI11" s="635"/>
      <c r="DJ11" s="635"/>
      <c r="DK11" s="635"/>
      <c r="DL11" s="635"/>
      <c r="DM11" s="635"/>
      <c r="DN11" s="635"/>
      <c r="DO11" s="635"/>
      <c r="DP11" s="636"/>
      <c r="DQ11" s="640">
        <v>130068</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12741</v>
      </c>
      <c r="S12" s="635"/>
      <c r="T12" s="635"/>
      <c r="U12" s="635"/>
      <c r="V12" s="635"/>
      <c r="W12" s="635"/>
      <c r="X12" s="635"/>
      <c r="Y12" s="636"/>
      <c r="Z12" s="672">
        <v>0.2</v>
      </c>
      <c r="AA12" s="672"/>
      <c r="AB12" s="672"/>
      <c r="AC12" s="672"/>
      <c r="AD12" s="673">
        <v>12741</v>
      </c>
      <c r="AE12" s="673"/>
      <c r="AF12" s="673"/>
      <c r="AG12" s="673"/>
      <c r="AH12" s="673"/>
      <c r="AI12" s="673"/>
      <c r="AJ12" s="673"/>
      <c r="AK12" s="673"/>
      <c r="AL12" s="637">
        <v>0.4</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1891749</v>
      </c>
      <c r="BH12" s="635"/>
      <c r="BI12" s="635"/>
      <c r="BJ12" s="635"/>
      <c r="BK12" s="635"/>
      <c r="BL12" s="635"/>
      <c r="BM12" s="635"/>
      <c r="BN12" s="636"/>
      <c r="BO12" s="672">
        <v>58.6</v>
      </c>
      <c r="BP12" s="672"/>
      <c r="BQ12" s="672"/>
      <c r="BR12" s="672"/>
      <c r="BS12" s="673" t="s">
        <v>121</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536083</v>
      </c>
      <c r="CS12" s="635"/>
      <c r="CT12" s="635"/>
      <c r="CU12" s="635"/>
      <c r="CV12" s="635"/>
      <c r="CW12" s="635"/>
      <c r="CX12" s="635"/>
      <c r="CY12" s="636"/>
      <c r="CZ12" s="672">
        <v>9.6999999999999993</v>
      </c>
      <c r="DA12" s="672"/>
      <c r="DB12" s="672"/>
      <c r="DC12" s="672"/>
      <c r="DD12" s="640">
        <v>18340</v>
      </c>
      <c r="DE12" s="635"/>
      <c r="DF12" s="635"/>
      <c r="DG12" s="635"/>
      <c r="DH12" s="635"/>
      <c r="DI12" s="635"/>
      <c r="DJ12" s="635"/>
      <c r="DK12" s="635"/>
      <c r="DL12" s="635"/>
      <c r="DM12" s="635"/>
      <c r="DN12" s="635"/>
      <c r="DO12" s="635"/>
      <c r="DP12" s="636"/>
      <c r="DQ12" s="640">
        <v>432329</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1725853</v>
      </c>
      <c r="BH13" s="635"/>
      <c r="BI13" s="635"/>
      <c r="BJ13" s="635"/>
      <c r="BK13" s="635"/>
      <c r="BL13" s="635"/>
      <c r="BM13" s="635"/>
      <c r="BN13" s="636"/>
      <c r="BO13" s="672">
        <v>53.5</v>
      </c>
      <c r="BP13" s="672"/>
      <c r="BQ13" s="672"/>
      <c r="BR13" s="672"/>
      <c r="BS13" s="673" t="s">
        <v>121</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686534</v>
      </c>
      <c r="CS13" s="635"/>
      <c r="CT13" s="635"/>
      <c r="CU13" s="635"/>
      <c r="CV13" s="635"/>
      <c r="CW13" s="635"/>
      <c r="CX13" s="635"/>
      <c r="CY13" s="636"/>
      <c r="CZ13" s="672">
        <v>12.5</v>
      </c>
      <c r="DA13" s="672"/>
      <c r="DB13" s="672"/>
      <c r="DC13" s="672"/>
      <c r="DD13" s="640">
        <v>268307</v>
      </c>
      <c r="DE13" s="635"/>
      <c r="DF13" s="635"/>
      <c r="DG13" s="635"/>
      <c r="DH13" s="635"/>
      <c r="DI13" s="635"/>
      <c r="DJ13" s="635"/>
      <c r="DK13" s="635"/>
      <c r="DL13" s="635"/>
      <c r="DM13" s="635"/>
      <c r="DN13" s="635"/>
      <c r="DO13" s="635"/>
      <c r="DP13" s="636"/>
      <c r="DQ13" s="640">
        <v>617025</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167</v>
      </c>
      <c r="S14" s="635"/>
      <c r="T14" s="635"/>
      <c r="U14" s="635"/>
      <c r="V14" s="635"/>
      <c r="W14" s="635"/>
      <c r="X14" s="635"/>
      <c r="Y14" s="636"/>
      <c r="Z14" s="672">
        <v>0</v>
      </c>
      <c r="AA14" s="672"/>
      <c r="AB14" s="672"/>
      <c r="AC14" s="672"/>
      <c r="AD14" s="673">
        <v>167</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25420</v>
      </c>
      <c r="BH14" s="635"/>
      <c r="BI14" s="635"/>
      <c r="BJ14" s="635"/>
      <c r="BK14" s="635"/>
      <c r="BL14" s="635"/>
      <c r="BM14" s="635"/>
      <c r="BN14" s="636"/>
      <c r="BO14" s="672">
        <v>0.8</v>
      </c>
      <c r="BP14" s="672"/>
      <c r="BQ14" s="672"/>
      <c r="BR14" s="672"/>
      <c r="BS14" s="673" t="s">
        <v>121</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197697</v>
      </c>
      <c r="CS14" s="635"/>
      <c r="CT14" s="635"/>
      <c r="CU14" s="635"/>
      <c r="CV14" s="635"/>
      <c r="CW14" s="635"/>
      <c r="CX14" s="635"/>
      <c r="CY14" s="636"/>
      <c r="CZ14" s="672">
        <v>3.6</v>
      </c>
      <c r="DA14" s="672"/>
      <c r="DB14" s="672"/>
      <c r="DC14" s="672"/>
      <c r="DD14" s="640">
        <v>1597</v>
      </c>
      <c r="DE14" s="635"/>
      <c r="DF14" s="635"/>
      <c r="DG14" s="635"/>
      <c r="DH14" s="635"/>
      <c r="DI14" s="635"/>
      <c r="DJ14" s="635"/>
      <c r="DK14" s="635"/>
      <c r="DL14" s="635"/>
      <c r="DM14" s="635"/>
      <c r="DN14" s="635"/>
      <c r="DO14" s="635"/>
      <c r="DP14" s="636"/>
      <c r="DQ14" s="640">
        <v>195333</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78150</v>
      </c>
      <c r="BH15" s="635"/>
      <c r="BI15" s="635"/>
      <c r="BJ15" s="635"/>
      <c r="BK15" s="635"/>
      <c r="BL15" s="635"/>
      <c r="BM15" s="635"/>
      <c r="BN15" s="636"/>
      <c r="BO15" s="672">
        <v>2.4</v>
      </c>
      <c r="BP15" s="672"/>
      <c r="BQ15" s="672"/>
      <c r="BR15" s="672"/>
      <c r="BS15" s="673" t="s">
        <v>121</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444164</v>
      </c>
      <c r="CS15" s="635"/>
      <c r="CT15" s="635"/>
      <c r="CU15" s="635"/>
      <c r="CV15" s="635"/>
      <c r="CW15" s="635"/>
      <c r="CX15" s="635"/>
      <c r="CY15" s="636"/>
      <c r="CZ15" s="672">
        <v>8.1</v>
      </c>
      <c r="DA15" s="672"/>
      <c r="DB15" s="672"/>
      <c r="DC15" s="672"/>
      <c r="DD15" s="640">
        <v>112696</v>
      </c>
      <c r="DE15" s="635"/>
      <c r="DF15" s="635"/>
      <c r="DG15" s="635"/>
      <c r="DH15" s="635"/>
      <c r="DI15" s="635"/>
      <c r="DJ15" s="635"/>
      <c r="DK15" s="635"/>
      <c r="DL15" s="635"/>
      <c r="DM15" s="635"/>
      <c r="DN15" s="635"/>
      <c r="DO15" s="635"/>
      <c r="DP15" s="636"/>
      <c r="DQ15" s="640">
        <v>430436</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2753</v>
      </c>
      <c r="S16" s="635"/>
      <c r="T16" s="635"/>
      <c r="U16" s="635"/>
      <c r="V16" s="635"/>
      <c r="W16" s="635"/>
      <c r="X16" s="635"/>
      <c r="Y16" s="636"/>
      <c r="Z16" s="672">
        <v>0</v>
      </c>
      <c r="AA16" s="672"/>
      <c r="AB16" s="672"/>
      <c r="AC16" s="672"/>
      <c r="AD16" s="673">
        <v>2753</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t="s">
        <v>121</v>
      </c>
      <c r="CS16" s="635"/>
      <c r="CT16" s="635"/>
      <c r="CU16" s="635"/>
      <c r="CV16" s="635"/>
      <c r="CW16" s="635"/>
      <c r="CX16" s="635"/>
      <c r="CY16" s="636"/>
      <c r="CZ16" s="672" t="s">
        <v>121</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19252</v>
      </c>
      <c r="S17" s="635"/>
      <c r="T17" s="635"/>
      <c r="U17" s="635"/>
      <c r="V17" s="635"/>
      <c r="W17" s="635"/>
      <c r="X17" s="635"/>
      <c r="Y17" s="636"/>
      <c r="Z17" s="672">
        <v>0.3</v>
      </c>
      <c r="AA17" s="672"/>
      <c r="AB17" s="672"/>
      <c r="AC17" s="672"/>
      <c r="AD17" s="673">
        <v>19252</v>
      </c>
      <c r="AE17" s="673"/>
      <c r="AF17" s="673"/>
      <c r="AG17" s="673"/>
      <c r="AH17" s="673"/>
      <c r="AI17" s="673"/>
      <c r="AJ17" s="673"/>
      <c r="AK17" s="673"/>
      <c r="AL17" s="637">
        <v>0.6</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40846</v>
      </c>
      <c r="CS17" s="635"/>
      <c r="CT17" s="635"/>
      <c r="CU17" s="635"/>
      <c r="CV17" s="635"/>
      <c r="CW17" s="635"/>
      <c r="CX17" s="635"/>
      <c r="CY17" s="636"/>
      <c r="CZ17" s="672">
        <v>0.7</v>
      </c>
      <c r="DA17" s="672"/>
      <c r="DB17" s="672"/>
      <c r="DC17" s="672"/>
      <c r="DD17" s="640" t="s">
        <v>121</v>
      </c>
      <c r="DE17" s="635"/>
      <c r="DF17" s="635"/>
      <c r="DG17" s="635"/>
      <c r="DH17" s="635"/>
      <c r="DI17" s="635"/>
      <c r="DJ17" s="635"/>
      <c r="DK17" s="635"/>
      <c r="DL17" s="635"/>
      <c r="DM17" s="635"/>
      <c r="DN17" s="635"/>
      <c r="DO17" s="635"/>
      <c r="DP17" s="636"/>
      <c r="DQ17" s="640">
        <v>40846</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4724</v>
      </c>
      <c r="S18" s="635"/>
      <c r="T18" s="635"/>
      <c r="U18" s="635"/>
      <c r="V18" s="635"/>
      <c r="W18" s="635"/>
      <c r="X18" s="635"/>
      <c r="Y18" s="636"/>
      <c r="Z18" s="672">
        <v>0.1</v>
      </c>
      <c r="AA18" s="672"/>
      <c r="AB18" s="672"/>
      <c r="AC18" s="672"/>
      <c r="AD18" s="673">
        <v>4724</v>
      </c>
      <c r="AE18" s="673"/>
      <c r="AF18" s="673"/>
      <c r="AG18" s="673"/>
      <c r="AH18" s="673"/>
      <c r="AI18" s="673"/>
      <c r="AJ18" s="673"/>
      <c r="AK18" s="673"/>
      <c r="AL18" s="637">
        <v>0.1</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3662</v>
      </c>
      <c r="S19" s="635"/>
      <c r="T19" s="635"/>
      <c r="U19" s="635"/>
      <c r="V19" s="635"/>
      <c r="W19" s="635"/>
      <c r="X19" s="635"/>
      <c r="Y19" s="636"/>
      <c r="Z19" s="672">
        <v>0.1</v>
      </c>
      <c r="AA19" s="672"/>
      <c r="AB19" s="672"/>
      <c r="AC19" s="672"/>
      <c r="AD19" s="673">
        <v>3662</v>
      </c>
      <c r="AE19" s="673"/>
      <c r="AF19" s="673"/>
      <c r="AG19" s="673"/>
      <c r="AH19" s="673"/>
      <c r="AI19" s="673"/>
      <c r="AJ19" s="673"/>
      <c r="AK19" s="673"/>
      <c r="AL19" s="637">
        <v>0.1</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81509</v>
      </c>
      <c r="BH19" s="635"/>
      <c r="BI19" s="635"/>
      <c r="BJ19" s="635"/>
      <c r="BK19" s="635"/>
      <c r="BL19" s="635"/>
      <c r="BM19" s="635"/>
      <c r="BN19" s="636"/>
      <c r="BO19" s="672">
        <v>2.5</v>
      </c>
      <c r="BP19" s="672"/>
      <c r="BQ19" s="672"/>
      <c r="BR19" s="672"/>
      <c r="BS19" s="673" t="s">
        <v>121</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1062</v>
      </c>
      <c r="S20" s="635"/>
      <c r="T20" s="635"/>
      <c r="U20" s="635"/>
      <c r="V20" s="635"/>
      <c r="W20" s="635"/>
      <c r="X20" s="635"/>
      <c r="Y20" s="636"/>
      <c r="Z20" s="672">
        <v>0</v>
      </c>
      <c r="AA20" s="672"/>
      <c r="AB20" s="672"/>
      <c r="AC20" s="672"/>
      <c r="AD20" s="673">
        <v>1062</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81509</v>
      </c>
      <c r="BH20" s="635"/>
      <c r="BI20" s="635"/>
      <c r="BJ20" s="635"/>
      <c r="BK20" s="635"/>
      <c r="BL20" s="635"/>
      <c r="BM20" s="635"/>
      <c r="BN20" s="636"/>
      <c r="BO20" s="672">
        <v>2.5</v>
      </c>
      <c r="BP20" s="672"/>
      <c r="BQ20" s="672"/>
      <c r="BR20" s="672"/>
      <c r="BS20" s="673" t="s">
        <v>121</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5508434</v>
      </c>
      <c r="CS20" s="635"/>
      <c r="CT20" s="635"/>
      <c r="CU20" s="635"/>
      <c r="CV20" s="635"/>
      <c r="CW20" s="635"/>
      <c r="CX20" s="635"/>
      <c r="CY20" s="636"/>
      <c r="CZ20" s="672">
        <v>100</v>
      </c>
      <c r="DA20" s="672"/>
      <c r="DB20" s="672"/>
      <c r="DC20" s="672"/>
      <c r="DD20" s="640">
        <v>794814</v>
      </c>
      <c r="DE20" s="635"/>
      <c r="DF20" s="635"/>
      <c r="DG20" s="635"/>
      <c r="DH20" s="635"/>
      <c r="DI20" s="635"/>
      <c r="DJ20" s="635"/>
      <c r="DK20" s="635"/>
      <c r="DL20" s="635"/>
      <c r="DM20" s="635"/>
      <c r="DN20" s="635"/>
      <c r="DO20" s="635"/>
      <c r="DP20" s="636"/>
      <c r="DQ20" s="640">
        <v>4571506</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11679</v>
      </c>
      <c r="S21" s="635"/>
      <c r="T21" s="635"/>
      <c r="U21" s="635"/>
      <c r="V21" s="635"/>
      <c r="W21" s="635"/>
      <c r="X21" s="635"/>
      <c r="Y21" s="636"/>
      <c r="Z21" s="672">
        <v>0.2</v>
      </c>
      <c r="AA21" s="672"/>
      <c r="AB21" s="672"/>
      <c r="AC21" s="672"/>
      <c r="AD21" s="673" t="s">
        <v>121</v>
      </c>
      <c r="AE21" s="673"/>
      <c r="AF21" s="673"/>
      <c r="AG21" s="673"/>
      <c r="AH21" s="673"/>
      <c r="AI21" s="673"/>
      <c r="AJ21" s="673"/>
      <c r="AK21" s="673"/>
      <c r="AL21" s="637" t="s">
        <v>121</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v>81509</v>
      </c>
      <c r="BH21" s="635"/>
      <c r="BI21" s="635"/>
      <c r="BJ21" s="635"/>
      <c r="BK21" s="635"/>
      <c r="BL21" s="635"/>
      <c r="BM21" s="635"/>
      <c r="BN21" s="636"/>
      <c r="BO21" s="672">
        <v>2.5</v>
      </c>
      <c r="BP21" s="672"/>
      <c r="BQ21" s="672"/>
      <c r="BR21" s="672"/>
      <c r="BS21" s="673" t="s">
        <v>121</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t="s">
        <v>121</v>
      </c>
      <c r="S22" s="635"/>
      <c r="T22" s="635"/>
      <c r="U22" s="635"/>
      <c r="V22" s="635"/>
      <c r="W22" s="635"/>
      <c r="X22" s="635"/>
      <c r="Y22" s="636"/>
      <c r="Z22" s="672" t="s">
        <v>121</v>
      </c>
      <c r="AA22" s="672"/>
      <c r="AB22" s="672"/>
      <c r="AC22" s="672"/>
      <c r="AD22" s="673" t="s">
        <v>121</v>
      </c>
      <c r="AE22" s="673"/>
      <c r="AF22" s="673"/>
      <c r="AG22" s="673"/>
      <c r="AH22" s="673"/>
      <c r="AI22" s="673"/>
      <c r="AJ22" s="673"/>
      <c r="AK22" s="673"/>
      <c r="AL22" s="637" t="s">
        <v>121</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11679</v>
      </c>
      <c r="S23" s="635"/>
      <c r="T23" s="635"/>
      <c r="U23" s="635"/>
      <c r="V23" s="635"/>
      <c r="W23" s="635"/>
      <c r="X23" s="635"/>
      <c r="Y23" s="636"/>
      <c r="Z23" s="672">
        <v>0.2</v>
      </c>
      <c r="AA23" s="672"/>
      <c r="AB23" s="672"/>
      <c r="AC23" s="672"/>
      <c r="AD23" s="673" t="s">
        <v>121</v>
      </c>
      <c r="AE23" s="673"/>
      <c r="AF23" s="673"/>
      <c r="AG23" s="673"/>
      <c r="AH23" s="673"/>
      <c r="AI23" s="673"/>
      <c r="AJ23" s="673"/>
      <c r="AK23" s="673"/>
      <c r="AL23" s="637" t="s">
        <v>121</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1232754</v>
      </c>
      <c r="CS24" s="690"/>
      <c r="CT24" s="690"/>
      <c r="CU24" s="690"/>
      <c r="CV24" s="690"/>
      <c r="CW24" s="690"/>
      <c r="CX24" s="690"/>
      <c r="CY24" s="715"/>
      <c r="CZ24" s="716">
        <v>22.4</v>
      </c>
      <c r="DA24" s="698"/>
      <c r="DB24" s="698"/>
      <c r="DC24" s="718"/>
      <c r="DD24" s="714">
        <v>980462</v>
      </c>
      <c r="DE24" s="690"/>
      <c r="DF24" s="690"/>
      <c r="DG24" s="690"/>
      <c r="DH24" s="690"/>
      <c r="DI24" s="690"/>
      <c r="DJ24" s="690"/>
      <c r="DK24" s="715"/>
      <c r="DL24" s="714">
        <v>928752</v>
      </c>
      <c r="DM24" s="690"/>
      <c r="DN24" s="690"/>
      <c r="DO24" s="690"/>
      <c r="DP24" s="690"/>
      <c r="DQ24" s="690"/>
      <c r="DR24" s="690"/>
      <c r="DS24" s="690"/>
      <c r="DT24" s="690"/>
      <c r="DU24" s="690"/>
      <c r="DV24" s="715"/>
      <c r="DW24" s="716">
        <v>26.9</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3462897</v>
      </c>
      <c r="S25" s="635"/>
      <c r="T25" s="635"/>
      <c r="U25" s="635"/>
      <c r="V25" s="635"/>
      <c r="W25" s="635"/>
      <c r="X25" s="635"/>
      <c r="Y25" s="636"/>
      <c r="Z25" s="672">
        <v>58</v>
      </c>
      <c r="AA25" s="672"/>
      <c r="AB25" s="672"/>
      <c r="AC25" s="672"/>
      <c r="AD25" s="673">
        <v>3451218</v>
      </c>
      <c r="AE25" s="673"/>
      <c r="AF25" s="673"/>
      <c r="AG25" s="673"/>
      <c r="AH25" s="673"/>
      <c r="AI25" s="673"/>
      <c r="AJ25" s="673"/>
      <c r="AK25" s="673"/>
      <c r="AL25" s="637">
        <v>99.8</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859841</v>
      </c>
      <c r="CS25" s="647"/>
      <c r="CT25" s="647"/>
      <c r="CU25" s="647"/>
      <c r="CV25" s="647"/>
      <c r="CW25" s="647"/>
      <c r="CX25" s="647"/>
      <c r="CY25" s="648"/>
      <c r="CZ25" s="637">
        <v>15.6</v>
      </c>
      <c r="DA25" s="649"/>
      <c r="DB25" s="649"/>
      <c r="DC25" s="650"/>
      <c r="DD25" s="640">
        <v>781419</v>
      </c>
      <c r="DE25" s="647"/>
      <c r="DF25" s="647"/>
      <c r="DG25" s="647"/>
      <c r="DH25" s="647"/>
      <c r="DI25" s="647"/>
      <c r="DJ25" s="647"/>
      <c r="DK25" s="648"/>
      <c r="DL25" s="640">
        <v>779629</v>
      </c>
      <c r="DM25" s="647"/>
      <c r="DN25" s="647"/>
      <c r="DO25" s="647"/>
      <c r="DP25" s="647"/>
      <c r="DQ25" s="647"/>
      <c r="DR25" s="647"/>
      <c r="DS25" s="647"/>
      <c r="DT25" s="647"/>
      <c r="DU25" s="647"/>
      <c r="DV25" s="648"/>
      <c r="DW25" s="637">
        <v>22.5</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634</v>
      </c>
      <c r="S26" s="635"/>
      <c r="T26" s="635"/>
      <c r="U26" s="635"/>
      <c r="V26" s="635"/>
      <c r="W26" s="635"/>
      <c r="X26" s="635"/>
      <c r="Y26" s="636"/>
      <c r="Z26" s="672">
        <v>0</v>
      </c>
      <c r="AA26" s="672"/>
      <c r="AB26" s="672"/>
      <c r="AC26" s="672"/>
      <c r="AD26" s="673">
        <v>634</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539143</v>
      </c>
      <c r="CS26" s="635"/>
      <c r="CT26" s="635"/>
      <c r="CU26" s="635"/>
      <c r="CV26" s="635"/>
      <c r="CW26" s="635"/>
      <c r="CX26" s="635"/>
      <c r="CY26" s="636"/>
      <c r="CZ26" s="637">
        <v>9.8000000000000007</v>
      </c>
      <c r="DA26" s="649"/>
      <c r="DB26" s="649"/>
      <c r="DC26" s="650"/>
      <c r="DD26" s="640">
        <v>477435</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7403</v>
      </c>
      <c r="S27" s="635"/>
      <c r="T27" s="635"/>
      <c r="U27" s="635"/>
      <c r="V27" s="635"/>
      <c r="W27" s="635"/>
      <c r="X27" s="635"/>
      <c r="Y27" s="636"/>
      <c r="Z27" s="672">
        <v>0.1</v>
      </c>
      <c r="AA27" s="672"/>
      <c r="AB27" s="672"/>
      <c r="AC27" s="672"/>
      <c r="AD27" s="673" t="s">
        <v>121</v>
      </c>
      <c r="AE27" s="673"/>
      <c r="AF27" s="673"/>
      <c r="AG27" s="673"/>
      <c r="AH27" s="673"/>
      <c r="AI27" s="673"/>
      <c r="AJ27" s="673"/>
      <c r="AK27" s="673"/>
      <c r="AL27" s="637" t="s">
        <v>121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3226696</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332067</v>
      </c>
      <c r="CS27" s="647"/>
      <c r="CT27" s="647"/>
      <c r="CU27" s="647"/>
      <c r="CV27" s="647"/>
      <c r="CW27" s="647"/>
      <c r="CX27" s="647"/>
      <c r="CY27" s="648"/>
      <c r="CZ27" s="637">
        <v>6</v>
      </c>
      <c r="DA27" s="649"/>
      <c r="DB27" s="649"/>
      <c r="DC27" s="650"/>
      <c r="DD27" s="640">
        <v>158197</v>
      </c>
      <c r="DE27" s="647"/>
      <c r="DF27" s="647"/>
      <c r="DG27" s="647"/>
      <c r="DH27" s="647"/>
      <c r="DI27" s="647"/>
      <c r="DJ27" s="647"/>
      <c r="DK27" s="648"/>
      <c r="DL27" s="640">
        <v>108277</v>
      </c>
      <c r="DM27" s="647"/>
      <c r="DN27" s="647"/>
      <c r="DO27" s="647"/>
      <c r="DP27" s="647"/>
      <c r="DQ27" s="647"/>
      <c r="DR27" s="647"/>
      <c r="DS27" s="647"/>
      <c r="DT27" s="647"/>
      <c r="DU27" s="647"/>
      <c r="DV27" s="648"/>
      <c r="DW27" s="637">
        <v>3.1</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16812</v>
      </c>
      <c r="S28" s="635"/>
      <c r="T28" s="635"/>
      <c r="U28" s="635"/>
      <c r="V28" s="635"/>
      <c r="W28" s="635"/>
      <c r="X28" s="635"/>
      <c r="Y28" s="636"/>
      <c r="Z28" s="672">
        <v>0.3</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40846</v>
      </c>
      <c r="CS28" s="635"/>
      <c r="CT28" s="635"/>
      <c r="CU28" s="635"/>
      <c r="CV28" s="635"/>
      <c r="CW28" s="635"/>
      <c r="CX28" s="635"/>
      <c r="CY28" s="636"/>
      <c r="CZ28" s="637">
        <v>0.7</v>
      </c>
      <c r="DA28" s="649"/>
      <c r="DB28" s="649"/>
      <c r="DC28" s="650"/>
      <c r="DD28" s="640">
        <v>40846</v>
      </c>
      <c r="DE28" s="635"/>
      <c r="DF28" s="635"/>
      <c r="DG28" s="635"/>
      <c r="DH28" s="635"/>
      <c r="DI28" s="635"/>
      <c r="DJ28" s="635"/>
      <c r="DK28" s="636"/>
      <c r="DL28" s="640">
        <v>40846</v>
      </c>
      <c r="DM28" s="635"/>
      <c r="DN28" s="635"/>
      <c r="DO28" s="635"/>
      <c r="DP28" s="635"/>
      <c r="DQ28" s="635"/>
      <c r="DR28" s="635"/>
      <c r="DS28" s="635"/>
      <c r="DT28" s="635"/>
      <c r="DU28" s="635"/>
      <c r="DV28" s="636"/>
      <c r="DW28" s="637">
        <v>1.2</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28265</v>
      </c>
      <c r="S29" s="635"/>
      <c r="T29" s="635"/>
      <c r="U29" s="635"/>
      <c r="V29" s="635"/>
      <c r="W29" s="635"/>
      <c r="X29" s="635"/>
      <c r="Y29" s="636"/>
      <c r="Z29" s="672">
        <v>0.5</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40846</v>
      </c>
      <c r="CS29" s="647"/>
      <c r="CT29" s="647"/>
      <c r="CU29" s="647"/>
      <c r="CV29" s="647"/>
      <c r="CW29" s="647"/>
      <c r="CX29" s="647"/>
      <c r="CY29" s="648"/>
      <c r="CZ29" s="637">
        <v>0.7</v>
      </c>
      <c r="DA29" s="649"/>
      <c r="DB29" s="649"/>
      <c r="DC29" s="650"/>
      <c r="DD29" s="640">
        <v>40846</v>
      </c>
      <c r="DE29" s="647"/>
      <c r="DF29" s="647"/>
      <c r="DG29" s="647"/>
      <c r="DH29" s="647"/>
      <c r="DI29" s="647"/>
      <c r="DJ29" s="647"/>
      <c r="DK29" s="648"/>
      <c r="DL29" s="640">
        <v>40846</v>
      </c>
      <c r="DM29" s="647"/>
      <c r="DN29" s="647"/>
      <c r="DO29" s="647"/>
      <c r="DP29" s="647"/>
      <c r="DQ29" s="647"/>
      <c r="DR29" s="647"/>
      <c r="DS29" s="647"/>
      <c r="DT29" s="647"/>
      <c r="DU29" s="647"/>
      <c r="DV29" s="648"/>
      <c r="DW29" s="637">
        <v>1.2</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652787</v>
      </c>
      <c r="S30" s="635"/>
      <c r="T30" s="635"/>
      <c r="U30" s="635"/>
      <c r="V30" s="635"/>
      <c r="W30" s="635"/>
      <c r="X30" s="635"/>
      <c r="Y30" s="636"/>
      <c r="Z30" s="672">
        <v>10.9</v>
      </c>
      <c r="AA30" s="672"/>
      <c r="AB30" s="672"/>
      <c r="AC30" s="672"/>
      <c r="AD30" s="673" t="s">
        <v>121</v>
      </c>
      <c r="AE30" s="673"/>
      <c r="AF30" s="673"/>
      <c r="AG30" s="673"/>
      <c r="AH30" s="673"/>
      <c r="AI30" s="673"/>
      <c r="AJ30" s="673"/>
      <c r="AK30" s="673"/>
      <c r="AL30" s="637" t="s">
        <v>121</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39941</v>
      </c>
      <c r="CS30" s="635"/>
      <c r="CT30" s="635"/>
      <c r="CU30" s="635"/>
      <c r="CV30" s="635"/>
      <c r="CW30" s="635"/>
      <c r="CX30" s="635"/>
      <c r="CY30" s="636"/>
      <c r="CZ30" s="637">
        <v>0.7</v>
      </c>
      <c r="DA30" s="649"/>
      <c r="DB30" s="649"/>
      <c r="DC30" s="650"/>
      <c r="DD30" s="640">
        <v>39941</v>
      </c>
      <c r="DE30" s="635"/>
      <c r="DF30" s="635"/>
      <c r="DG30" s="635"/>
      <c r="DH30" s="635"/>
      <c r="DI30" s="635"/>
      <c r="DJ30" s="635"/>
      <c r="DK30" s="636"/>
      <c r="DL30" s="640">
        <v>39941</v>
      </c>
      <c r="DM30" s="635"/>
      <c r="DN30" s="635"/>
      <c r="DO30" s="635"/>
      <c r="DP30" s="635"/>
      <c r="DQ30" s="635"/>
      <c r="DR30" s="635"/>
      <c r="DS30" s="635"/>
      <c r="DT30" s="635"/>
      <c r="DU30" s="635"/>
      <c r="DV30" s="636"/>
      <c r="DW30" s="637">
        <v>1.2</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v>6650</v>
      </c>
      <c r="S31" s="635"/>
      <c r="T31" s="635"/>
      <c r="U31" s="635"/>
      <c r="V31" s="635"/>
      <c r="W31" s="635"/>
      <c r="X31" s="635"/>
      <c r="Y31" s="636"/>
      <c r="Z31" s="672">
        <v>0.1</v>
      </c>
      <c r="AA31" s="672"/>
      <c r="AB31" s="672"/>
      <c r="AC31" s="672"/>
      <c r="AD31" s="673">
        <v>6650</v>
      </c>
      <c r="AE31" s="673"/>
      <c r="AF31" s="673"/>
      <c r="AG31" s="673"/>
      <c r="AH31" s="673"/>
      <c r="AI31" s="673"/>
      <c r="AJ31" s="673"/>
      <c r="AK31" s="673"/>
      <c r="AL31" s="637">
        <v>0.2</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v>
      </c>
      <c r="BH31" s="697"/>
      <c r="BI31" s="697"/>
      <c r="BJ31" s="697"/>
      <c r="BK31" s="697"/>
      <c r="BL31" s="697"/>
      <c r="BM31" s="698">
        <v>95.6</v>
      </c>
      <c r="BN31" s="697"/>
      <c r="BO31" s="697"/>
      <c r="BP31" s="697"/>
      <c r="BQ31" s="699"/>
      <c r="BR31" s="696">
        <v>98.9</v>
      </c>
      <c r="BS31" s="697"/>
      <c r="BT31" s="697"/>
      <c r="BU31" s="697"/>
      <c r="BV31" s="697"/>
      <c r="BW31" s="697"/>
      <c r="BX31" s="698">
        <v>95.4</v>
      </c>
      <c r="BY31" s="697"/>
      <c r="BZ31" s="697"/>
      <c r="CA31" s="697"/>
      <c r="CB31" s="699"/>
      <c r="CD31" s="655"/>
      <c r="CE31" s="656"/>
      <c r="CF31" s="631" t="s">
        <v>301</v>
      </c>
      <c r="CG31" s="632"/>
      <c r="CH31" s="632"/>
      <c r="CI31" s="632"/>
      <c r="CJ31" s="632"/>
      <c r="CK31" s="632"/>
      <c r="CL31" s="632"/>
      <c r="CM31" s="632"/>
      <c r="CN31" s="632"/>
      <c r="CO31" s="632"/>
      <c r="CP31" s="632"/>
      <c r="CQ31" s="633"/>
      <c r="CR31" s="634">
        <v>905</v>
      </c>
      <c r="CS31" s="647"/>
      <c r="CT31" s="647"/>
      <c r="CU31" s="647"/>
      <c r="CV31" s="647"/>
      <c r="CW31" s="647"/>
      <c r="CX31" s="647"/>
      <c r="CY31" s="648"/>
      <c r="CZ31" s="637">
        <v>0</v>
      </c>
      <c r="DA31" s="649"/>
      <c r="DB31" s="649"/>
      <c r="DC31" s="650"/>
      <c r="DD31" s="640">
        <v>905</v>
      </c>
      <c r="DE31" s="647"/>
      <c r="DF31" s="647"/>
      <c r="DG31" s="647"/>
      <c r="DH31" s="647"/>
      <c r="DI31" s="647"/>
      <c r="DJ31" s="647"/>
      <c r="DK31" s="648"/>
      <c r="DL31" s="640">
        <v>905</v>
      </c>
      <c r="DM31" s="647"/>
      <c r="DN31" s="647"/>
      <c r="DO31" s="647"/>
      <c r="DP31" s="647"/>
      <c r="DQ31" s="647"/>
      <c r="DR31" s="647"/>
      <c r="DS31" s="647"/>
      <c r="DT31" s="647"/>
      <c r="DU31" s="647"/>
      <c r="DV31" s="648"/>
      <c r="DW31" s="637">
        <v>0</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134617</v>
      </c>
      <c r="S32" s="635"/>
      <c r="T32" s="635"/>
      <c r="U32" s="635"/>
      <c r="V32" s="635"/>
      <c r="W32" s="635"/>
      <c r="X32" s="635"/>
      <c r="Y32" s="636"/>
      <c r="Z32" s="672">
        <v>2.2999999999999998</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208" t="s">
        <v>303</v>
      </c>
      <c r="AX32" s="631" t="s">
        <v>304</v>
      </c>
      <c r="AY32" s="632"/>
      <c r="AZ32" s="632"/>
      <c r="BA32" s="632"/>
      <c r="BB32" s="632"/>
      <c r="BC32" s="632"/>
      <c r="BD32" s="632"/>
      <c r="BE32" s="632"/>
      <c r="BF32" s="633"/>
      <c r="BG32" s="700">
        <v>99.2</v>
      </c>
      <c r="BH32" s="647"/>
      <c r="BI32" s="647"/>
      <c r="BJ32" s="647"/>
      <c r="BK32" s="647"/>
      <c r="BL32" s="647"/>
      <c r="BM32" s="638">
        <v>98</v>
      </c>
      <c r="BN32" s="647"/>
      <c r="BO32" s="647"/>
      <c r="BP32" s="647"/>
      <c r="BQ32" s="670"/>
      <c r="BR32" s="700">
        <v>99.6</v>
      </c>
      <c r="BS32" s="647"/>
      <c r="BT32" s="647"/>
      <c r="BU32" s="647"/>
      <c r="BV32" s="647"/>
      <c r="BW32" s="647"/>
      <c r="BX32" s="638">
        <v>98.4</v>
      </c>
      <c r="BY32" s="647"/>
      <c r="BZ32" s="647"/>
      <c r="CA32" s="647"/>
      <c r="CB32" s="670"/>
      <c r="CD32" s="657"/>
      <c r="CE32" s="658"/>
      <c r="CF32" s="631" t="s">
        <v>305</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6098</v>
      </c>
      <c r="S33" s="635"/>
      <c r="T33" s="635"/>
      <c r="U33" s="635"/>
      <c r="V33" s="635"/>
      <c r="W33" s="635"/>
      <c r="X33" s="635"/>
      <c r="Y33" s="636"/>
      <c r="Z33" s="672">
        <v>0.1</v>
      </c>
      <c r="AA33" s="672"/>
      <c r="AB33" s="672"/>
      <c r="AC33" s="672"/>
      <c r="AD33" s="673" t="s">
        <v>121</v>
      </c>
      <c r="AE33" s="673"/>
      <c r="AF33" s="673"/>
      <c r="AG33" s="673"/>
      <c r="AH33" s="673"/>
      <c r="AI33" s="673"/>
      <c r="AJ33" s="673"/>
      <c r="AK33" s="673"/>
      <c r="AL33" s="637" t="s">
        <v>121</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98.7</v>
      </c>
      <c r="BH33" s="619"/>
      <c r="BI33" s="619"/>
      <c r="BJ33" s="619"/>
      <c r="BK33" s="619"/>
      <c r="BL33" s="619"/>
      <c r="BM33" s="665">
        <v>93.4</v>
      </c>
      <c r="BN33" s="619"/>
      <c r="BO33" s="619"/>
      <c r="BP33" s="619"/>
      <c r="BQ33" s="682"/>
      <c r="BR33" s="695">
        <v>98.1</v>
      </c>
      <c r="BS33" s="619"/>
      <c r="BT33" s="619"/>
      <c r="BU33" s="619"/>
      <c r="BV33" s="619"/>
      <c r="BW33" s="619"/>
      <c r="BX33" s="665">
        <v>92.5</v>
      </c>
      <c r="BY33" s="619"/>
      <c r="BZ33" s="619"/>
      <c r="CA33" s="619"/>
      <c r="CB33" s="682"/>
      <c r="CD33" s="631" t="s">
        <v>308</v>
      </c>
      <c r="CE33" s="632"/>
      <c r="CF33" s="632"/>
      <c r="CG33" s="632"/>
      <c r="CH33" s="632"/>
      <c r="CI33" s="632"/>
      <c r="CJ33" s="632"/>
      <c r="CK33" s="632"/>
      <c r="CL33" s="632"/>
      <c r="CM33" s="632"/>
      <c r="CN33" s="632"/>
      <c r="CO33" s="632"/>
      <c r="CP33" s="632"/>
      <c r="CQ33" s="633"/>
      <c r="CR33" s="634">
        <v>3480866</v>
      </c>
      <c r="CS33" s="647"/>
      <c r="CT33" s="647"/>
      <c r="CU33" s="647"/>
      <c r="CV33" s="647"/>
      <c r="CW33" s="647"/>
      <c r="CX33" s="647"/>
      <c r="CY33" s="648"/>
      <c r="CZ33" s="637">
        <v>63.2</v>
      </c>
      <c r="DA33" s="649"/>
      <c r="DB33" s="649"/>
      <c r="DC33" s="650"/>
      <c r="DD33" s="640">
        <v>3212755</v>
      </c>
      <c r="DE33" s="647"/>
      <c r="DF33" s="647"/>
      <c r="DG33" s="647"/>
      <c r="DH33" s="647"/>
      <c r="DI33" s="647"/>
      <c r="DJ33" s="647"/>
      <c r="DK33" s="648"/>
      <c r="DL33" s="640">
        <v>1672141</v>
      </c>
      <c r="DM33" s="647"/>
      <c r="DN33" s="647"/>
      <c r="DO33" s="647"/>
      <c r="DP33" s="647"/>
      <c r="DQ33" s="647"/>
      <c r="DR33" s="647"/>
      <c r="DS33" s="647"/>
      <c r="DT33" s="647"/>
      <c r="DU33" s="647"/>
      <c r="DV33" s="648"/>
      <c r="DW33" s="637">
        <v>48.3</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611241</v>
      </c>
      <c r="S34" s="635"/>
      <c r="T34" s="635"/>
      <c r="U34" s="635"/>
      <c r="V34" s="635"/>
      <c r="W34" s="635"/>
      <c r="X34" s="635"/>
      <c r="Y34" s="636"/>
      <c r="Z34" s="672">
        <v>10.199999999999999</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1258616</v>
      </c>
      <c r="CS34" s="635"/>
      <c r="CT34" s="635"/>
      <c r="CU34" s="635"/>
      <c r="CV34" s="635"/>
      <c r="CW34" s="635"/>
      <c r="CX34" s="635"/>
      <c r="CY34" s="636"/>
      <c r="CZ34" s="637">
        <v>22.8</v>
      </c>
      <c r="DA34" s="649"/>
      <c r="DB34" s="649"/>
      <c r="DC34" s="650"/>
      <c r="DD34" s="640">
        <v>1092800</v>
      </c>
      <c r="DE34" s="635"/>
      <c r="DF34" s="635"/>
      <c r="DG34" s="635"/>
      <c r="DH34" s="635"/>
      <c r="DI34" s="635"/>
      <c r="DJ34" s="635"/>
      <c r="DK34" s="636"/>
      <c r="DL34" s="640">
        <v>948148</v>
      </c>
      <c r="DM34" s="635"/>
      <c r="DN34" s="635"/>
      <c r="DO34" s="635"/>
      <c r="DP34" s="635"/>
      <c r="DQ34" s="635"/>
      <c r="DR34" s="635"/>
      <c r="DS34" s="635"/>
      <c r="DT34" s="635"/>
      <c r="DU34" s="635"/>
      <c r="DV34" s="636"/>
      <c r="DW34" s="637">
        <v>27.4</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270230</v>
      </c>
      <c r="S35" s="635"/>
      <c r="T35" s="635"/>
      <c r="U35" s="635"/>
      <c r="V35" s="635"/>
      <c r="W35" s="635"/>
      <c r="X35" s="635"/>
      <c r="Y35" s="636"/>
      <c r="Z35" s="672">
        <v>4.5</v>
      </c>
      <c r="AA35" s="672"/>
      <c r="AB35" s="672"/>
      <c r="AC35" s="672"/>
      <c r="AD35" s="673" t="s">
        <v>121</v>
      </c>
      <c r="AE35" s="673"/>
      <c r="AF35" s="673"/>
      <c r="AG35" s="673"/>
      <c r="AH35" s="673"/>
      <c r="AI35" s="673"/>
      <c r="AJ35" s="673"/>
      <c r="AK35" s="673"/>
      <c r="AL35" s="637" t="s">
        <v>121</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55612</v>
      </c>
      <c r="CS35" s="647"/>
      <c r="CT35" s="647"/>
      <c r="CU35" s="647"/>
      <c r="CV35" s="647"/>
      <c r="CW35" s="647"/>
      <c r="CX35" s="647"/>
      <c r="CY35" s="648"/>
      <c r="CZ35" s="637">
        <v>1</v>
      </c>
      <c r="DA35" s="649"/>
      <c r="DB35" s="649"/>
      <c r="DC35" s="650"/>
      <c r="DD35" s="640">
        <v>55510</v>
      </c>
      <c r="DE35" s="647"/>
      <c r="DF35" s="647"/>
      <c r="DG35" s="647"/>
      <c r="DH35" s="647"/>
      <c r="DI35" s="647"/>
      <c r="DJ35" s="647"/>
      <c r="DK35" s="648"/>
      <c r="DL35" s="640">
        <v>55510</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371117</v>
      </c>
      <c r="S36" s="635"/>
      <c r="T36" s="635"/>
      <c r="U36" s="635"/>
      <c r="V36" s="635"/>
      <c r="W36" s="635"/>
      <c r="X36" s="635"/>
      <c r="Y36" s="636"/>
      <c r="Z36" s="672">
        <v>6.2</v>
      </c>
      <c r="AA36" s="672"/>
      <c r="AB36" s="672"/>
      <c r="AC36" s="672"/>
      <c r="AD36" s="673" t="s">
        <v>121</v>
      </c>
      <c r="AE36" s="673"/>
      <c r="AF36" s="673"/>
      <c r="AG36" s="673"/>
      <c r="AH36" s="673"/>
      <c r="AI36" s="673"/>
      <c r="AJ36" s="673"/>
      <c r="AK36" s="673"/>
      <c r="AL36" s="637" t="s">
        <v>121</v>
      </c>
      <c r="AM36" s="638"/>
      <c r="AN36" s="638"/>
      <c r="AO36" s="674"/>
      <c r="AP36" s="216"/>
      <c r="AQ36" s="683" t="s">
        <v>316</v>
      </c>
      <c r="AR36" s="684"/>
      <c r="AS36" s="684"/>
      <c r="AT36" s="684"/>
      <c r="AU36" s="684"/>
      <c r="AV36" s="684"/>
      <c r="AW36" s="684"/>
      <c r="AX36" s="684"/>
      <c r="AY36" s="685"/>
      <c r="AZ36" s="689">
        <v>646988</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2029</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902358</v>
      </c>
      <c r="CS36" s="635"/>
      <c r="CT36" s="635"/>
      <c r="CU36" s="635"/>
      <c r="CV36" s="635"/>
      <c r="CW36" s="635"/>
      <c r="CX36" s="635"/>
      <c r="CY36" s="636"/>
      <c r="CZ36" s="637">
        <v>16.399999999999999</v>
      </c>
      <c r="DA36" s="649"/>
      <c r="DB36" s="649"/>
      <c r="DC36" s="650"/>
      <c r="DD36" s="640">
        <v>840899</v>
      </c>
      <c r="DE36" s="635"/>
      <c r="DF36" s="635"/>
      <c r="DG36" s="635"/>
      <c r="DH36" s="635"/>
      <c r="DI36" s="635"/>
      <c r="DJ36" s="635"/>
      <c r="DK36" s="636"/>
      <c r="DL36" s="640">
        <v>436297</v>
      </c>
      <c r="DM36" s="635"/>
      <c r="DN36" s="635"/>
      <c r="DO36" s="635"/>
      <c r="DP36" s="635"/>
      <c r="DQ36" s="635"/>
      <c r="DR36" s="635"/>
      <c r="DS36" s="635"/>
      <c r="DT36" s="635"/>
      <c r="DU36" s="635"/>
      <c r="DV36" s="636"/>
      <c r="DW36" s="637">
        <v>12.6</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140822</v>
      </c>
      <c r="S37" s="635"/>
      <c r="T37" s="635"/>
      <c r="U37" s="635"/>
      <c r="V37" s="635"/>
      <c r="W37" s="635"/>
      <c r="X37" s="635"/>
      <c r="Y37" s="636"/>
      <c r="Z37" s="672">
        <v>2.4</v>
      </c>
      <c r="AA37" s="672"/>
      <c r="AB37" s="672"/>
      <c r="AC37" s="672"/>
      <c r="AD37" s="673">
        <v>21</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286290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-20971</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243768</v>
      </c>
      <c r="CS37" s="647"/>
      <c r="CT37" s="647"/>
      <c r="CU37" s="647"/>
      <c r="CV37" s="647"/>
      <c r="CW37" s="647"/>
      <c r="CX37" s="647"/>
      <c r="CY37" s="648"/>
      <c r="CZ37" s="637">
        <v>4.4000000000000004</v>
      </c>
      <c r="DA37" s="649"/>
      <c r="DB37" s="649"/>
      <c r="DC37" s="650"/>
      <c r="DD37" s="640">
        <v>241925</v>
      </c>
      <c r="DE37" s="647"/>
      <c r="DF37" s="647"/>
      <c r="DG37" s="647"/>
      <c r="DH37" s="647"/>
      <c r="DI37" s="647"/>
      <c r="DJ37" s="647"/>
      <c r="DK37" s="648"/>
      <c r="DL37" s="640">
        <v>232881</v>
      </c>
      <c r="DM37" s="647"/>
      <c r="DN37" s="647"/>
      <c r="DO37" s="647"/>
      <c r="DP37" s="647"/>
      <c r="DQ37" s="647"/>
      <c r="DR37" s="647"/>
      <c r="DS37" s="647"/>
      <c r="DT37" s="647"/>
      <c r="DU37" s="647"/>
      <c r="DV37" s="648"/>
      <c r="DW37" s="637">
        <v>6.7</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261900</v>
      </c>
      <c r="S38" s="635"/>
      <c r="T38" s="635"/>
      <c r="U38" s="635"/>
      <c r="V38" s="635"/>
      <c r="W38" s="635"/>
      <c r="X38" s="635"/>
      <c r="Y38" s="636"/>
      <c r="Z38" s="672">
        <v>4.4000000000000004</v>
      </c>
      <c r="AA38" s="672"/>
      <c r="AB38" s="672"/>
      <c r="AC38" s="672"/>
      <c r="AD38" s="673" t="s">
        <v>121</v>
      </c>
      <c r="AE38" s="673"/>
      <c r="AF38" s="673"/>
      <c r="AG38" s="673"/>
      <c r="AH38" s="673"/>
      <c r="AI38" s="673"/>
      <c r="AJ38" s="673"/>
      <c r="AK38" s="673"/>
      <c r="AL38" s="637" t="s">
        <v>121</v>
      </c>
      <c r="AM38" s="638"/>
      <c r="AN38" s="638"/>
      <c r="AO38" s="674"/>
      <c r="AQ38" s="667" t="s">
        <v>324</v>
      </c>
      <c r="AR38" s="668"/>
      <c r="AS38" s="668"/>
      <c r="AT38" s="668"/>
      <c r="AU38" s="668"/>
      <c r="AV38" s="668"/>
      <c r="AW38" s="668"/>
      <c r="AX38" s="668"/>
      <c r="AY38" s="669"/>
      <c r="AZ38" s="634">
        <v>84017</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952</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646988</v>
      </c>
      <c r="CS38" s="635"/>
      <c r="CT38" s="635"/>
      <c r="CU38" s="635"/>
      <c r="CV38" s="635"/>
      <c r="CW38" s="635"/>
      <c r="CX38" s="635"/>
      <c r="CY38" s="636"/>
      <c r="CZ38" s="637">
        <v>11.7</v>
      </c>
      <c r="DA38" s="649"/>
      <c r="DB38" s="649"/>
      <c r="DC38" s="650"/>
      <c r="DD38" s="640">
        <v>609519</v>
      </c>
      <c r="DE38" s="635"/>
      <c r="DF38" s="635"/>
      <c r="DG38" s="635"/>
      <c r="DH38" s="635"/>
      <c r="DI38" s="635"/>
      <c r="DJ38" s="635"/>
      <c r="DK38" s="636"/>
      <c r="DL38" s="640">
        <v>232186</v>
      </c>
      <c r="DM38" s="635"/>
      <c r="DN38" s="635"/>
      <c r="DO38" s="635"/>
      <c r="DP38" s="635"/>
      <c r="DQ38" s="635"/>
      <c r="DR38" s="635"/>
      <c r="DS38" s="635"/>
      <c r="DT38" s="635"/>
      <c r="DU38" s="635"/>
      <c r="DV38" s="636"/>
      <c r="DW38" s="637">
        <v>6.7</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328</v>
      </c>
      <c r="AR39" s="668"/>
      <c r="AS39" s="668"/>
      <c r="AT39" s="668"/>
      <c r="AU39" s="668"/>
      <c r="AV39" s="668"/>
      <c r="AW39" s="668"/>
      <c r="AX39" s="668"/>
      <c r="AY39" s="669"/>
      <c r="AZ39" s="634">
        <v>47149</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1551</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617292</v>
      </c>
      <c r="CS39" s="647"/>
      <c r="CT39" s="647"/>
      <c r="CU39" s="647"/>
      <c r="CV39" s="647"/>
      <c r="CW39" s="647"/>
      <c r="CX39" s="647"/>
      <c r="CY39" s="648"/>
      <c r="CZ39" s="637">
        <v>11.2</v>
      </c>
      <c r="DA39" s="649"/>
      <c r="DB39" s="649"/>
      <c r="DC39" s="650"/>
      <c r="DD39" s="640">
        <v>614027</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t="s">
        <v>121</v>
      </c>
      <c r="S40" s="635"/>
      <c r="T40" s="635"/>
      <c r="U40" s="635"/>
      <c r="V40" s="635"/>
      <c r="W40" s="635"/>
      <c r="X40" s="635"/>
      <c r="Y40" s="636"/>
      <c r="Z40" s="672" t="s">
        <v>121</v>
      </c>
      <c r="AA40" s="672"/>
      <c r="AB40" s="672"/>
      <c r="AC40" s="672"/>
      <c r="AD40" s="673" t="s">
        <v>121</v>
      </c>
      <c r="AE40" s="673"/>
      <c r="AF40" s="673"/>
      <c r="AG40" s="673"/>
      <c r="AH40" s="673"/>
      <c r="AI40" s="673"/>
      <c r="AJ40" s="673"/>
      <c r="AK40" s="673"/>
      <c r="AL40" s="637" t="s">
        <v>121</v>
      </c>
      <c r="AM40" s="638"/>
      <c r="AN40" s="638"/>
      <c r="AO40" s="674"/>
      <c r="AQ40" s="667" t="s">
        <v>332</v>
      </c>
      <c r="AR40" s="668"/>
      <c r="AS40" s="668"/>
      <c r="AT40" s="668"/>
      <c r="AU40" s="668"/>
      <c r="AV40" s="668"/>
      <c r="AW40" s="668"/>
      <c r="AX40" s="668"/>
      <c r="AY40" s="669"/>
      <c r="AZ40" s="634" t="s">
        <v>121</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118</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t="s">
        <v>121</v>
      </c>
      <c r="CS40" s="635"/>
      <c r="CT40" s="635"/>
      <c r="CU40" s="635"/>
      <c r="CV40" s="635"/>
      <c r="CW40" s="635"/>
      <c r="CX40" s="635"/>
      <c r="CY40" s="636"/>
      <c r="CZ40" s="637" t="s">
        <v>121</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5971473</v>
      </c>
      <c r="S41" s="659"/>
      <c r="T41" s="659"/>
      <c r="U41" s="659"/>
      <c r="V41" s="659"/>
      <c r="W41" s="659"/>
      <c r="X41" s="659"/>
      <c r="Y41" s="662"/>
      <c r="Z41" s="663">
        <v>100</v>
      </c>
      <c r="AA41" s="663"/>
      <c r="AB41" s="663"/>
      <c r="AC41" s="663"/>
      <c r="AD41" s="664">
        <v>3458523</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84898</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121</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144634</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301</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794814</v>
      </c>
      <c r="CS42" s="647"/>
      <c r="CT42" s="647"/>
      <c r="CU42" s="647"/>
      <c r="CV42" s="647"/>
      <c r="CW42" s="647"/>
      <c r="CX42" s="647"/>
      <c r="CY42" s="648"/>
      <c r="CZ42" s="637">
        <v>14.4</v>
      </c>
      <c r="DA42" s="649"/>
      <c r="DB42" s="649"/>
      <c r="DC42" s="650"/>
      <c r="DD42" s="640">
        <v>378289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39686</v>
      </c>
      <c r="CS43" s="647"/>
      <c r="CT43" s="647"/>
      <c r="CU43" s="647"/>
      <c r="CV43" s="647"/>
      <c r="CW43" s="647"/>
      <c r="CX43" s="647"/>
      <c r="CY43" s="648"/>
      <c r="CZ43" s="637">
        <v>0.7</v>
      </c>
      <c r="DA43" s="649"/>
      <c r="DB43" s="649"/>
      <c r="DC43" s="650"/>
      <c r="DD43" s="640">
        <v>20907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794814</v>
      </c>
      <c r="CS44" s="635"/>
      <c r="CT44" s="635"/>
      <c r="CU44" s="635"/>
      <c r="CV44" s="635"/>
      <c r="CW44" s="635"/>
      <c r="CX44" s="635"/>
      <c r="CY44" s="636"/>
      <c r="CZ44" s="637">
        <v>14.4</v>
      </c>
      <c r="DA44" s="638"/>
      <c r="DB44" s="638"/>
      <c r="DC44" s="639"/>
      <c r="DD44" s="640">
        <v>378289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376673</v>
      </c>
      <c r="CS45" s="647"/>
      <c r="CT45" s="647"/>
      <c r="CU45" s="647"/>
      <c r="CV45" s="647"/>
      <c r="CW45" s="647"/>
      <c r="CX45" s="647"/>
      <c r="CY45" s="648"/>
      <c r="CZ45" s="637">
        <v>6.8</v>
      </c>
      <c r="DA45" s="649"/>
      <c r="DB45" s="649"/>
      <c r="DC45" s="650"/>
      <c r="DD45" s="640">
        <v>28078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418141</v>
      </c>
      <c r="CS46" s="635"/>
      <c r="CT46" s="635"/>
      <c r="CU46" s="635"/>
      <c r="CV46" s="635"/>
      <c r="CW46" s="635"/>
      <c r="CX46" s="635"/>
      <c r="CY46" s="636"/>
      <c r="CZ46" s="637">
        <v>7.6</v>
      </c>
      <c r="DA46" s="638"/>
      <c r="DB46" s="638"/>
      <c r="DC46" s="639"/>
      <c r="DD46" s="640">
        <v>350211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t="s">
        <v>121</v>
      </c>
      <c r="CS47" s="647"/>
      <c r="CT47" s="647"/>
      <c r="CU47" s="647"/>
      <c r="CV47" s="647"/>
      <c r="CW47" s="647"/>
      <c r="CX47" s="647"/>
      <c r="CY47" s="648"/>
      <c r="CZ47" s="637" t="s">
        <v>121</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5508434</v>
      </c>
      <c r="CS49" s="619"/>
      <c r="CT49" s="619"/>
      <c r="CU49" s="619"/>
      <c r="CV49" s="619"/>
      <c r="CW49" s="619"/>
      <c r="CX49" s="619"/>
      <c r="CY49" s="620"/>
      <c r="CZ49" s="621">
        <v>100</v>
      </c>
      <c r="DA49" s="622"/>
      <c r="DB49" s="622"/>
      <c r="DC49" s="623"/>
      <c r="DD49" s="624">
        <v>4571506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kBw56Ny3VGlZaPKwNUr61DxsjiTCUOIKyuzpQ5IJmmvtQ43S2BMBkz6Kd3SqMnupeTwIwuRYWkt6XcjrClLgDg==" saltValue="fKMH+dSS9OgzWLhwh5Zj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375</v>
      </c>
      <c r="C7" s="1061"/>
      <c r="D7" s="1061"/>
      <c r="E7" s="1061"/>
      <c r="F7" s="1061"/>
      <c r="G7" s="1061"/>
      <c r="H7" s="1061"/>
      <c r="I7" s="1061"/>
      <c r="J7" s="1061"/>
      <c r="K7" s="1061"/>
      <c r="L7" s="1061"/>
      <c r="M7" s="1061"/>
      <c r="N7" s="1061"/>
      <c r="O7" s="1061"/>
      <c r="P7" s="1062"/>
      <c r="Q7" s="1115">
        <v>5971</v>
      </c>
      <c r="R7" s="1116"/>
      <c r="S7" s="1116"/>
      <c r="T7" s="1116"/>
      <c r="U7" s="1116"/>
      <c r="V7" s="1116">
        <v>5508</v>
      </c>
      <c r="W7" s="1116"/>
      <c r="X7" s="1116"/>
      <c r="Y7" s="1116"/>
      <c r="Z7" s="1116"/>
      <c r="AA7" s="1116">
        <v>463</v>
      </c>
      <c r="AB7" s="1116"/>
      <c r="AC7" s="1116"/>
      <c r="AD7" s="1116"/>
      <c r="AE7" s="1117"/>
      <c r="AF7" s="1118">
        <v>428</v>
      </c>
      <c r="AG7" s="1119"/>
      <c r="AH7" s="1119"/>
      <c r="AI7" s="1119"/>
      <c r="AJ7" s="1120"/>
      <c r="AK7" s="1121">
        <v>270</v>
      </c>
      <c r="AL7" s="1122"/>
      <c r="AM7" s="1122"/>
      <c r="AN7" s="1122"/>
      <c r="AO7" s="1122"/>
      <c r="AP7" s="1122">
        <v>438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561</v>
      </c>
      <c r="BT7" s="1113"/>
      <c r="BU7" s="1113"/>
      <c r="BV7" s="1113"/>
      <c r="BW7" s="1113"/>
      <c r="BX7" s="1113"/>
      <c r="BY7" s="1113"/>
      <c r="BZ7" s="1113"/>
      <c r="CA7" s="1113"/>
      <c r="CB7" s="1113"/>
      <c r="CC7" s="1113"/>
      <c r="CD7" s="1113"/>
      <c r="CE7" s="1113"/>
      <c r="CF7" s="1113"/>
      <c r="CG7" s="1125"/>
      <c r="CH7" s="1109">
        <v>42</v>
      </c>
      <c r="CI7" s="1110"/>
      <c r="CJ7" s="1110"/>
      <c r="CK7" s="1110"/>
      <c r="CL7" s="1111"/>
      <c r="CM7" s="1109">
        <v>95</v>
      </c>
      <c r="CN7" s="1110"/>
      <c r="CO7" s="1110"/>
      <c r="CP7" s="1110"/>
      <c r="CQ7" s="1111"/>
      <c r="CR7" s="1109">
        <v>50</v>
      </c>
      <c r="CS7" s="1110"/>
      <c r="CT7" s="1110"/>
      <c r="CU7" s="1110"/>
      <c r="CV7" s="1111"/>
      <c r="CW7" s="1109" t="s">
        <v>549</v>
      </c>
      <c r="CX7" s="1110"/>
      <c r="CY7" s="1110"/>
      <c r="CZ7" s="1110"/>
      <c r="DA7" s="1111"/>
      <c r="DB7" s="1109" t="s">
        <v>549</v>
      </c>
      <c r="DC7" s="1110"/>
      <c r="DD7" s="1110"/>
      <c r="DE7" s="1110"/>
      <c r="DF7" s="1111"/>
      <c r="DG7" s="1109" t="s">
        <v>549</v>
      </c>
      <c r="DH7" s="1110"/>
      <c r="DI7" s="1110"/>
      <c r="DJ7" s="1110"/>
      <c r="DK7" s="1111"/>
      <c r="DL7" s="1109" t="s">
        <v>549</v>
      </c>
      <c r="DM7" s="1110"/>
      <c r="DN7" s="1110"/>
      <c r="DO7" s="1110"/>
      <c r="DP7" s="1111"/>
      <c r="DQ7" s="1109" t="s">
        <v>549</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v>5971</v>
      </c>
      <c r="R23" s="1074"/>
      <c r="S23" s="1074"/>
      <c r="T23" s="1074"/>
      <c r="U23" s="1074"/>
      <c r="V23" s="1074">
        <v>5508</v>
      </c>
      <c r="W23" s="1074"/>
      <c r="X23" s="1074"/>
      <c r="Y23" s="1074"/>
      <c r="Z23" s="1074"/>
      <c r="AA23" s="1074">
        <v>463</v>
      </c>
      <c r="AB23" s="1074"/>
      <c r="AC23" s="1074"/>
      <c r="AD23" s="1074"/>
      <c r="AE23" s="1081"/>
      <c r="AF23" s="1082">
        <v>428</v>
      </c>
      <c r="AG23" s="1074"/>
      <c r="AH23" s="1074"/>
      <c r="AI23" s="1074"/>
      <c r="AJ23" s="1083"/>
      <c r="AK23" s="1084"/>
      <c r="AL23" s="1085"/>
      <c r="AM23" s="1085"/>
      <c r="AN23" s="1085"/>
      <c r="AO23" s="1085"/>
      <c r="AP23" s="1074">
        <v>438</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762</v>
      </c>
      <c r="R28" s="1064"/>
      <c r="S28" s="1064"/>
      <c r="T28" s="1064"/>
      <c r="U28" s="1064"/>
      <c r="V28" s="1064">
        <v>760</v>
      </c>
      <c r="W28" s="1064"/>
      <c r="X28" s="1064"/>
      <c r="Y28" s="1064"/>
      <c r="Z28" s="1064"/>
      <c r="AA28" s="1064">
        <v>2</v>
      </c>
      <c r="AB28" s="1064"/>
      <c r="AC28" s="1064"/>
      <c r="AD28" s="1064"/>
      <c r="AE28" s="1065"/>
      <c r="AF28" s="1066">
        <v>2</v>
      </c>
      <c r="AG28" s="1064"/>
      <c r="AH28" s="1064"/>
      <c r="AI28" s="1064"/>
      <c r="AJ28" s="1067"/>
      <c r="AK28" s="1055">
        <v>85</v>
      </c>
      <c r="AL28" s="1056"/>
      <c r="AM28" s="1056"/>
      <c r="AN28" s="1056"/>
      <c r="AO28" s="1056"/>
      <c r="AP28" s="1056" t="s">
        <v>549</v>
      </c>
      <c r="AQ28" s="1056"/>
      <c r="AR28" s="1056"/>
      <c r="AS28" s="1056"/>
      <c r="AT28" s="1056"/>
      <c r="AU28" s="1056" t="s">
        <v>549</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447</v>
      </c>
      <c r="R29" s="1052"/>
      <c r="S29" s="1052"/>
      <c r="T29" s="1052"/>
      <c r="U29" s="1052"/>
      <c r="V29" s="1052">
        <v>416</v>
      </c>
      <c r="W29" s="1052"/>
      <c r="X29" s="1052"/>
      <c r="Y29" s="1052"/>
      <c r="Z29" s="1052"/>
      <c r="AA29" s="1052">
        <v>31</v>
      </c>
      <c r="AB29" s="1052"/>
      <c r="AC29" s="1052"/>
      <c r="AD29" s="1052"/>
      <c r="AE29" s="1053"/>
      <c r="AF29" s="1048">
        <v>31</v>
      </c>
      <c r="AG29" s="1049"/>
      <c r="AH29" s="1049"/>
      <c r="AI29" s="1049"/>
      <c r="AJ29" s="1050"/>
      <c r="AK29" s="993">
        <v>64</v>
      </c>
      <c r="AL29" s="984"/>
      <c r="AM29" s="984"/>
      <c r="AN29" s="984"/>
      <c r="AO29" s="984"/>
      <c r="AP29" s="984" t="s">
        <v>549</v>
      </c>
      <c r="AQ29" s="984"/>
      <c r="AR29" s="984"/>
      <c r="AS29" s="984"/>
      <c r="AT29" s="984"/>
      <c r="AU29" s="984" t="s">
        <v>549</v>
      </c>
      <c r="AV29" s="984"/>
      <c r="AW29" s="984"/>
      <c r="AX29" s="984"/>
      <c r="AY29" s="984"/>
      <c r="AZ29" s="1054" t="s">
        <v>549</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7</v>
      </c>
      <c r="R30" s="1052"/>
      <c r="S30" s="1052"/>
      <c r="T30" s="1052"/>
      <c r="U30" s="1052"/>
      <c r="V30" s="1052">
        <v>7</v>
      </c>
      <c r="W30" s="1052"/>
      <c r="X30" s="1052"/>
      <c r="Y30" s="1052"/>
      <c r="Z30" s="1052"/>
      <c r="AA30" s="1052" t="s">
        <v>549</v>
      </c>
      <c r="AB30" s="1052"/>
      <c r="AC30" s="1052"/>
      <c r="AD30" s="1052"/>
      <c r="AE30" s="1053"/>
      <c r="AF30" s="1048" t="s">
        <v>121</v>
      </c>
      <c r="AG30" s="1049"/>
      <c r="AH30" s="1049"/>
      <c r="AI30" s="1049"/>
      <c r="AJ30" s="1050"/>
      <c r="AK30" s="993">
        <v>6</v>
      </c>
      <c r="AL30" s="984"/>
      <c r="AM30" s="984"/>
      <c r="AN30" s="984"/>
      <c r="AO30" s="984"/>
      <c r="AP30" s="984" t="s">
        <v>549</v>
      </c>
      <c r="AQ30" s="984"/>
      <c r="AR30" s="984"/>
      <c r="AS30" s="984"/>
      <c r="AT30" s="984"/>
      <c r="AU30" s="984" t="s">
        <v>549</v>
      </c>
      <c r="AV30" s="984"/>
      <c r="AW30" s="984"/>
      <c r="AX30" s="984"/>
      <c r="AY30" s="984"/>
      <c r="AZ30" s="1054" t="s">
        <v>549</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157</v>
      </c>
      <c r="R31" s="1052"/>
      <c r="S31" s="1052"/>
      <c r="T31" s="1052"/>
      <c r="U31" s="1052"/>
      <c r="V31" s="1052">
        <v>156</v>
      </c>
      <c r="W31" s="1052"/>
      <c r="X31" s="1052"/>
      <c r="Y31" s="1052"/>
      <c r="Z31" s="1052"/>
      <c r="AA31" s="1052">
        <v>1</v>
      </c>
      <c r="AB31" s="1052"/>
      <c r="AC31" s="1052"/>
      <c r="AD31" s="1052"/>
      <c r="AE31" s="1053"/>
      <c r="AF31" s="1048">
        <v>1</v>
      </c>
      <c r="AG31" s="1049"/>
      <c r="AH31" s="1049"/>
      <c r="AI31" s="1049"/>
      <c r="AJ31" s="1050"/>
      <c r="AK31" s="993">
        <v>74</v>
      </c>
      <c r="AL31" s="984"/>
      <c r="AM31" s="984"/>
      <c r="AN31" s="984"/>
      <c r="AO31" s="984"/>
      <c r="AP31" s="984" t="s">
        <v>549</v>
      </c>
      <c r="AQ31" s="984"/>
      <c r="AR31" s="984"/>
      <c r="AS31" s="984"/>
      <c r="AT31" s="984"/>
      <c r="AU31" s="984" t="s">
        <v>549</v>
      </c>
      <c r="AV31" s="984"/>
      <c r="AW31" s="984"/>
      <c r="AX31" s="984"/>
      <c r="AY31" s="984"/>
      <c r="AZ31" s="1054" t="s">
        <v>549</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393</v>
      </c>
      <c r="C32" s="1044"/>
      <c r="D32" s="1044"/>
      <c r="E32" s="1044"/>
      <c r="F32" s="1044"/>
      <c r="G32" s="1044"/>
      <c r="H32" s="1044"/>
      <c r="I32" s="1044"/>
      <c r="J32" s="1044"/>
      <c r="K32" s="1044"/>
      <c r="L32" s="1044"/>
      <c r="M32" s="1044"/>
      <c r="N32" s="1044"/>
      <c r="O32" s="1044"/>
      <c r="P32" s="1045"/>
      <c r="Q32" s="1051">
        <v>162</v>
      </c>
      <c r="R32" s="1052"/>
      <c r="S32" s="1052"/>
      <c r="T32" s="1052"/>
      <c r="U32" s="1052"/>
      <c r="V32" s="1052">
        <v>146</v>
      </c>
      <c r="W32" s="1052"/>
      <c r="X32" s="1052"/>
      <c r="Y32" s="1052"/>
      <c r="Z32" s="1052"/>
      <c r="AA32" s="1052">
        <v>16</v>
      </c>
      <c r="AB32" s="1052"/>
      <c r="AC32" s="1052"/>
      <c r="AD32" s="1052"/>
      <c r="AE32" s="1053"/>
      <c r="AF32" s="1048">
        <v>16</v>
      </c>
      <c r="AG32" s="1049"/>
      <c r="AH32" s="1049"/>
      <c r="AI32" s="1049"/>
      <c r="AJ32" s="1050"/>
      <c r="AK32" s="993">
        <v>84</v>
      </c>
      <c r="AL32" s="984"/>
      <c r="AM32" s="984"/>
      <c r="AN32" s="984"/>
      <c r="AO32" s="984"/>
      <c r="AP32" s="984">
        <v>194</v>
      </c>
      <c r="AQ32" s="984"/>
      <c r="AR32" s="984"/>
      <c r="AS32" s="984"/>
      <c r="AT32" s="984"/>
      <c r="AU32" s="984">
        <v>121</v>
      </c>
      <c r="AV32" s="984"/>
      <c r="AW32" s="984"/>
      <c r="AX32" s="984"/>
      <c r="AY32" s="984"/>
      <c r="AZ32" s="1054" t="s">
        <v>549</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395</v>
      </c>
      <c r="C33" s="1044"/>
      <c r="D33" s="1044"/>
      <c r="E33" s="1044"/>
      <c r="F33" s="1044"/>
      <c r="G33" s="1044"/>
      <c r="H33" s="1044"/>
      <c r="I33" s="1044"/>
      <c r="J33" s="1044"/>
      <c r="K33" s="1044"/>
      <c r="L33" s="1044"/>
      <c r="M33" s="1044"/>
      <c r="N33" s="1044"/>
      <c r="O33" s="1044"/>
      <c r="P33" s="1045"/>
      <c r="Q33" s="1051">
        <v>449</v>
      </c>
      <c r="R33" s="1052"/>
      <c r="S33" s="1052"/>
      <c r="T33" s="1052"/>
      <c r="U33" s="1052"/>
      <c r="V33" s="1052">
        <v>412</v>
      </c>
      <c r="W33" s="1052"/>
      <c r="X33" s="1052"/>
      <c r="Y33" s="1052"/>
      <c r="Z33" s="1052"/>
      <c r="AA33" s="1052">
        <v>37</v>
      </c>
      <c r="AB33" s="1052"/>
      <c r="AC33" s="1052"/>
      <c r="AD33" s="1052"/>
      <c r="AE33" s="1053"/>
      <c r="AF33" s="1048">
        <v>31</v>
      </c>
      <c r="AG33" s="1049"/>
      <c r="AH33" s="1049"/>
      <c r="AI33" s="1049"/>
      <c r="AJ33" s="1050"/>
      <c r="AK33" s="993">
        <v>286</v>
      </c>
      <c r="AL33" s="984"/>
      <c r="AM33" s="984"/>
      <c r="AN33" s="984"/>
      <c r="AO33" s="984"/>
      <c r="AP33" s="984">
        <v>690</v>
      </c>
      <c r="AQ33" s="984"/>
      <c r="AR33" s="984"/>
      <c r="AS33" s="984"/>
      <c r="AT33" s="984"/>
      <c r="AU33" s="984">
        <v>601</v>
      </c>
      <c r="AV33" s="984"/>
      <c r="AW33" s="984"/>
      <c r="AX33" s="984"/>
      <c r="AY33" s="984"/>
      <c r="AZ33" s="1054" t="s">
        <v>549</v>
      </c>
      <c r="BA33" s="1054"/>
      <c r="BB33" s="1054"/>
      <c r="BC33" s="1054"/>
      <c r="BD33" s="1054"/>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396</v>
      </c>
      <c r="C34" s="1044"/>
      <c r="D34" s="1044"/>
      <c r="E34" s="1044"/>
      <c r="F34" s="1044"/>
      <c r="G34" s="1044"/>
      <c r="H34" s="1044"/>
      <c r="I34" s="1044"/>
      <c r="J34" s="1044"/>
      <c r="K34" s="1044"/>
      <c r="L34" s="1044"/>
      <c r="M34" s="1044"/>
      <c r="N34" s="1044"/>
      <c r="O34" s="1044"/>
      <c r="P34" s="1045"/>
      <c r="Q34" s="1051">
        <v>48</v>
      </c>
      <c r="R34" s="1052"/>
      <c r="S34" s="1052"/>
      <c r="T34" s="1052"/>
      <c r="U34" s="1052"/>
      <c r="V34" s="1052">
        <v>47</v>
      </c>
      <c r="W34" s="1052"/>
      <c r="X34" s="1052"/>
      <c r="Y34" s="1052"/>
      <c r="Z34" s="1052"/>
      <c r="AA34" s="1052">
        <v>1</v>
      </c>
      <c r="AB34" s="1052"/>
      <c r="AC34" s="1052"/>
      <c r="AD34" s="1052"/>
      <c r="AE34" s="1053"/>
      <c r="AF34" s="1048">
        <v>1</v>
      </c>
      <c r="AG34" s="1049"/>
      <c r="AH34" s="1049"/>
      <c r="AI34" s="1049"/>
      <c r="AJ34" s="1050"/>
      <c r="AK34" s="993">
        <v>47</v>
      </c>
      <c r="AL34" s="984"/>
      <c r="AM34" s="984"/>
      <c r="AN34" s="984"/>
      <c r="AO34" s="984"/>
      <c r="AP34" s="984">
        <v>5</v>
      </c>
      <c r="AQ34" s="984"/>
      <c r="AR34" s="984"/>
      <c r="AS34" s="984"/>
      <c r="AT34" s="984"/>
      <c r="AU34" s="984">
        <v>5</v>
      </c>
      <c r="AV34" s="984"/>
      <c r="AW34" s="984"/>
      <c r="AX34" s="984"/>
      <c r="AY34" s="984"/>
      <c r="AZ34" s="1054" t="s">
        <v>549</v>
      </c>
      <c r="BA34" s="1054"/>
      <c r="BB34" s="1054"/>
      <c r="BC34" s="1054"/>
      <c r="BD34" s="1054"/>
      <c r="BE34" s="985" t="s">
        <v>394</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82</v>
      </c>
      <c r="AG63" s="972"/>
      <c r="AH63" s="972"/>
      <c r="AI63" s="972"/>
      <c r="AJ63" s="1035"/>
      <c r="AK63" s="1036"/>
      <c r="AL63" s="976"/>
      <c r="AM63" s="976"/>
      <c r="AN63" s="976"/>
      <c r="AO63" s="976"/>
      <c r="AP63" s="972">
        <v>889</v>
      </c>
      <c r="AQ63" s="972"/>
      <c r="AR63" s="972"/>
      <c r="AS63" s="972"/>
      <c r="AT63" s="972"/>
      <c r="AU63" s="972">
        <v>727</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400</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401</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550</v>
      </c>
      <c r="C68" s="999"/>
      <c r="D68" s="999"/>
      <c r="E68" s="999"/>
      <c r="F68" s="999"/>
      <c r="G68" s="999"/>
      <c r="H68" s="999"/>
      <c r="I68" s="999"/>
      <c r="J68" s="999"/>
      <c r="K68" s="999"/>
      <c r="L68" s="999"/>
      <c r="M68" s="999"/>
      <c r="N68" s="999"/>
      <c r="O68" s="999"/>
      <c r="P68" s="1000"/>
      <c r="Q68" s="1001">
        <v>1833</v>
      </c>
      <c r="R68" s="995"/>
      <c r="S68" s="995"/>
      <c r="T68" s="995"/>
      <c r="U68" s="995"/>
      <c r="V68" s="995">
        <v>1833</v>
      </c>
      <c r="W68" s="995"/>
      <c r="X68" s="995"/>
      <c r="Y68" s="995"/>
      <c r="Z68" s="995"/>
      <c r="AA68" s="995">
        <v>0</v>
      </c>
      <c r="AB68" s="995"/>
      <c r="AC68" s="995"/>
      <c r="AD68" s="995"/>
      <c r="AE68" s="995"/>
      <c r="AF68" s="995">
        <v>0</v>
      </c>
      <c r="AG68" s="995"/>
      <c r="AH68" s="995"/>
      <c r="AI68" s="995"/>
      <c r="AJ68" s="995"/>
      <c r="AK68" s="995" t="s">
        <v>549</v>
      </c>
      <c r="AL68" s="995"/>
      <c r="AM68" s="995"/>
      <c r="AN68" s="995"/>
      <c r="AO68" s="995"/>
      <c r="AP68" s="995">
        <v>741</v>
      </c>
      <c r="AQ68" s="995"/>
      <c r="AR68" s="995"/>
      <c r="AS68" s="995"/>
      <c r="AT68" s="995"/>
      <c r="AU68" s="995">
        <v>62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551</v>
      </c>
      <c r="C69" s="988"/>
      <c r="D69" s="988"/>
      <c r="E69" s="988"/>
      <c r="F69" s="988"/>
      <c r="G69" s="988"/>
      <c r="H69" s="988"/>
      <c r="I69" s="988"/>
      <c r="J69" s="988"/>
      <c r="K69" s="988"/>
      <c r="L69" s="988"/>
      <c r="M69" s="988"/>
      <c r="N69" s="988"/>
      <c r="O69" s="988"/>
      <c r="P69" s="989"/>
      <c r="Q69" s="990">
        <v>106</v>
      </c>
      <c r="R69" s="984"/>
      <c r="S69" s="984"/>
      <c r="T69" s="984"/>
      <c r="U69" s="984"/>
      <c r="V69" s="984">
        <v>104</v>
      </c>
      <c r="W69" s="984"/>
      <c r="X69" s="984"/>
      <c r="Y69" s="984"/>
      <c r="Z69" s="984"/>
      <c r="AA69" s="984">
        <v>2</v>
      </c>
      <c r="AB69" s="984"/>
      <c r="AC69" s="984"/>
      <c r="AD69" s="984"/>
      <c r="AE69" s="984"/>
      <c r="AF69" s="984">
        <v>2</v>
      </c>
      <c r="AG69" s="984"/>
      <c r="AH69" s="984"/>
      <c r="AI69" s="984"/>
      <c r="AJ69" s="984"/>
      <c r="AK69" s="984">
        <v>4</v>
      </c>
      <c r="AL69" s="984"/>
      <c r="AM69" s="984"/>
      <c r="AN69" s="984"/>
      <c r="AO69" s="984"/>
      <c r="AP69" s="984" t="s">
        <v>549</v>
      </c>
      <c r="AQ69" s="984"/>
      <c r="AR69" s="984"/>
      <c r="AS69" s="984"/>
      <c r="AT69" s="984"/>
      <c r="AU69" s="984" t="s">
        <v>549</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552</v>
      </c>
      <c r="C70" s="988"/>
      <c r="D70" s="988"/>
      <c r="E70" s="988"/>
      <c r="F70" s="988"/>
      <c r="G70" s="988"/>
      <c r="H70" s="988"/>
      <c r="I70" s="988"/>
      <c r="J70" s="988"/>
      <c r="K70" s="988"/>
      <c r="L70" s="988"/>
      <c r="M70" s="988"/>
      <c r="N70" s="988"/>
      <c r="O70" s="988"/>
      <c r="P70" s="989"/>
      <c r="Q70" s="990">
        <v>2872</v>
      </c>
      <c r="R70" s="984"/>
      <c r="S70" s="984"/>
      <c r="T70" s="984"/>
      <c r="U70" s="984"/>
      <c r="V70" s="984">
        <v>2775</v>
      </c>
      <c r="W70" s="984"/>
      <c r="X70" s="984"/>
      <c r="Y70" s="984"/>
      <c r="Z70" s="984"/>
      <c r="AA70" s="984">
        <v>96</v>
      </c>
      <c r="AB70" s="984"/>
      <c r="AC70" s="984"/>
      <c r="AD70" s="984"/>
      <c r="AE70" s="984"/>
      <c r="AF70" s="984">
        <v>96</v>
      </c>
      <c r="AG70" s="984"/>
      <c r="AH70" s="984"/>
      <c r="AI70" s="984"/>
      <c r="AJ70" s="984"/>
      <c r="AK70" s="984">
        <v>179</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553</v>
      </c>
      <c r="C71" s="988"/>
      <c r="D71" s="988"/>
      <c r="E71" s="988"/>
      <c r="F71" s="988"/>
      <c r="G71" s="988"/>
      <c r="H71" s="988"/>
      <c r="I71" s="988"/>
      <c r="J71" s="988"/>
      <c r="K71" s="988"/>
      <c r="L71" s="988"/>
      <c r="M71" s="988"/>
      <c r="N71" s="988"/>
      <c r="O71" s="988"/>
      <c r="P71" s="989"/>
      <c r="Q71" s="990">
        <v>609</v>
      </c>
      <c r="R71" s="984"/>
      <c r="S71" s="984"/>
      <c r="T71" s="984"/>
      <c r="U71" s="984"/>
      <c r="V71" s="984">
        <v>544</v>
      </c>
      <c r="W71" s="984"/>
      <c r="X71" s="984"/>
      <c r="Y71" s="984"/>
      <c r="Z71" s="984"/>
      <c r="AA71" s="984">
        <v>65</v>
      </c>
      <c r="AB71" s="984"/>
      <c r="AC71" s="984"/>
      <c r="AD71" s="984"/>
      <c r="AE71" s="984"/>
      <c r="AF71" s="984">
        <v>65</v>
      </c>
      <c r="AG71" s="984"/>
      <c r="AH71" s="984"/>
      <c r="AI71" s="984"/>
      <c r="AJ71" s="984"/>
      <c r="AK71" s="984">
        <v>60</v>
      </c>
      <c r="AL71" s="984"/>
      <c r="AM71" s="984"/>
      <c r="AN71" s="984"/>
      <c r="AO71" s="984"/>
      <c r="AP71" s="984" t="s">
        <v>549</v>
      </c>
      <c r="AQ71" s="984"/>
      <c r="AR71" s="984"/>
      <c r="AS71" s="984"/>
      <c r="AT71" s="984"/>
      <c r="AU71" s="984" t="s">
        <v>549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554</v>
      </c>
      <c r="C72" s="988"/>
      <c r="D72" s="988"/>
      <c r="E72" s="988"/>
      <c r="F72" s="988"/>
      <c r="G72" s="988"/>
      <c r="H72" s="988"/>
      <c r="I72" s="988"/>
      <c r="J72" s="988"/>
      <c r="K72" s="988"/>
      <c r="L72" s="988"/>
      <c r="M72" s="988"/>
      <c r="N72" s="988"/>
      <c r="O72" s="988"/>
      <c r="P72" s="989"/>
      <c r="Q72" s="990">
        <v>114090</v>
      </c>
      <c r="R72" s="984"/>
      <c r="S72" s="984"/>
      <c r="T72" s="984"/>
      <c r="U72" s="984"/>
      <c r="V72" s="984">
        <v>112795</v>
      </c>
      <c r="W72" s="984"/>
      <c r="X72" s="984"/>
      <c r="Y72" s="984"/>
      <c r="Z72" s="984"/>
      <c r="AA72" s="984">
        <v>1295</v>
      </c>
      <c r="AB72" s="984"/>
      <c r="AC72" s="984"/>
      <c r="AD72" s="984"/>
      <c r="AE72" s="984"/>
      <c r="AF72" s="984">
        <v>1295</v>
      </c>
      <c r="AG72" s="984"/>
      <c r="AH72" s="984"/>
      <c r="AI72" s="984"/>
      <c r="AJ72" s="984"/>
      <c r="AK72" s="984">
        <v>350</v>
      </c>
      <c r="AL72" s="984"/>
      <c r="AM72" s="984"/>
      <c r="AN72" s="984"/>
      <c r="AO72" s="984"/>
      <c r="AP72" s="984" t="s">
        <v>549</v>
      </c>
      <c r="AQ72" s="984"/>
      <c r="AR72" s="984"/>
      <c r="AS72" s="984"/>
      <c r="AT72" s="984"/>
      <c r="AU72" s="984" t="s">
        <v>549</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555</v>
      </c>
      <c r="C73" s="988"/>
      <c r="D73" s="988"/>
      <c r="E73" s="988"/>
      <c r="F73" s="988"/>
      <c r="G73" s="988"/>
      <c r="H73" s="988"/>
      <c r="I73" s="988"/>
      <c r="J73" s="988"/>
      <c r="K73" s="988"/>
      <c r="L73" s="988"/>
      <c r="M73" s="988"/>
      <c r="N73" s="988"/>
      <c r="O73" s="988"/>
      <c r="P73" s="989"/>
      <c r="Q73" s="990">
        <v>4382</v>
      </c>
      <c r="R73" s="984"/>
      <c r="S73" s="984"/>
      <c r="T73" s="984"/>
      <c r="U73" s="984"/>
      <c r="V73" s="984">
        <v>4137</v>
      </c>
      <c r="W73" s="984"/>
      <c r="X73" s="984"/>
      <c r="Y73" s="984"/>
      <c r="Z73" s="984"/>
      <c r="AA73" s="984">
        <v>245</v>
      </c>
      <c r="AB73" s="984"/>
      <c r="AC73" s="984"/>
      <c r="AD73" s="984"/>
      <c r="AE73" s="984"/>
      <c r="AF73" s="984">
        <v>245</v>
      </c>
      <c r="AG73" s="984"/>
      <c r="AH73" s="984"/>
      <c r="AI73" s="984"/>
      <c r="AJ73" s="984"/>
      <c r="AK73" s="984">
        <v>65</v>
      </c>
      <c r="AL73" s="984"/>
      <c r="AM73" s="984"/>
      <c r="AN73" s="984"/>
      <c r="AO73" s="984"/>
      <c r="AP73" s="984" t="s">
        <v>549</v>
      </c>
      <c r="AQ73" s="984"/>
      <c r="AR73" s="984"/>
      <c r="AS73" s="984"/>
      <c r="AT73" s="984"/>
      <c r="AU73" s="984" t="s">
        <v>549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556</v>
      </c>
      <c r="C74" s="988"/>
      <c r="D74" s="988"/>
      <c r="E74" s="988"/>
      <c r="F74" s="988"/>
      <c r="G74" s="988"/>
      <c r="H74" s="988"/>
      <c r="I74" s="988"/>
      <c r="J74" s="988"/>
      <c r="K74" s="988"/>
      <c r="L74" s="988"/>
      <c r="M74" s="988"/>
      <c r="N74" s="988"/>
      <c r="O74" s="988"/>
      <c r="P74" s="989"/>
      <c r="Q74" s="990">
        <v>789</v>
      </c>
      <c r="R74" s="984"/>
      <c r="S74" s="984"/>
      <c r="T74" s="984"/>
      <c r="U74" s="984"/>
      <c r="V74" s="984">
        <v>784</v>
      </c>
      <c r="W74" s="984"/>
      <c r="X74" s="984"/>
      <c r="Y74" s="984"/>
      <c r="Z74" s="984"/>
      <c r="AA74" s="984">
        <v>5</v>
      </c>
      <c r="AB74" s="984"/>
      <c r="AC74" s="984"/>
      <c r="AD74" s="984"/>
      <c r="AE74" s="984"/>
      <c r="AF74" s="984">
        <v>5</v>
      </c>
      <c r="AG74" s="984"/>
      <c r="AH74" s="984"/>
      <c r="AI74" s="984"/>
      <c r="AJ74" s="984"/>
      <c r="AK74" s="984">
        <v>9</v>
      </c>
      <c r="AL74" s="984"/>
      <c r="AM74" s="984"/>
      <c r="AN74" s="984"/>
      <c r="AO74" s="984"/>
      <c r="AP74" s="984" t="s">
        <v>549</v>
      </c>
      <c r="AQ74" s="984"/>
      <c r="AR74" s="984"/>
      <c r="AS74" s="984"/>
      <c r="AT74" s="984"/>
      <c r="AU74" s="984" t="s">
        <v>549</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557</v>
      </c>
      <c r="C75" s="988"/>
      <c r="D75" s="988"/>
      <c r="E75" s="988"/>
      <c r="F75" s="988"/>
      <c r="G75" s="988"/>
      <c r="H75" s="988"/>
      <c r="I75" s="988"/>
      <c r="J75" s="988"/>
      <c r="K75" s="988"/>
      <c r="L75" s="988"/>
      <c r="M75" s="988"/>
      <c r="N75" s="988"/>
      <c r="O75" s="988"/>
      <c r="P75" s="989"/>
      <c r="Q75" s="991">
        <v>465</v>
      </c>
      <c r="R75" s="992"/>
      <c r="S75" s="992"/>
      <c r="T75" s="992"/>
      <c r="U75" s="993"/>
      <c r="V75" s="994">
        <v>432</v>
      </c>
      <c r="W75" s="992"/>
      <c r="X75" s="992"/>
      <c r="Y75" s="992"/>
      <c r="Z75" s="993"/>
      <c r="AA75" s="994">
        <v>34</v>
      </c>
      <c r="AB75" s="992"/>
      <c r="AC75" s="992"/>
      <c r="AD75" s="992"/>
      <c r="AE75" s="993"/>
      <c r="AF75" s="994">
        <v>34</v>
      </c>
      <c r="AG75" s="992"/>
      <c r="AH75" s="992"/>
      <c r="AI75" s="992"/>
      <c r="AJ75" s="993"/>
      <c r="AK75" s="994" t="s">
        <v>549</v>
      </c>
      <c r="AL75" s="992"/>
      <c r="AM75" s="992"/>
      <c r="AN75" s="992"/>
      <c r="AO75" s="993"/>
      <c r="AP75" s="994">
        <v>3111</v>
      </c>
      <c r="AQ75" s="992"/>
      <c r="AR75" s="992"/>
      <c r="AS75" s="992"/>
      <c r="AT75" s="993"/>
      <c r="AU75" s="994" t="s">
        <v>549</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558</v>
      </c>
      <c r="C76" s="988"/>
      <c r="D76" s="988"/>
      <c r="E76" s="988"/>
      <c r="F76" s="988"/>
      <c r="G76" s="988"/>
      <c r="H76" s="988"/>
      <c r="I76" s="988"/>
      <c r="J76" s="988"/>
      <c r="K76" s="988"/>
      <c r="L76" s="988"/>
      <c r="M76" s="988"/>
      <c r="N76" s="988"/>
      <c r="O76" s="988"/>
      <c r="P76" s="989"/>
      <c r="Q76" s="991">
        <v>7</v>
      </c>
      <c r="R76" s="992"/>
      <c r="S76" s="992"/>
      <c r="T76" s="992"/>
      <c r="U76" s="993"/>
      <c r="V76" s="994">
        <v>5</v>
      </c>
      <c r="W76" s="992"/>
      <c r="X76" s="992"/>
      <c r="Y76" s="992"/>
      <c r="Z76" s="993"/>
      <c r="AA76" s="994">
        <v>2</v>
      </c>
      <c r="AB76" s="992"/>
      <c r="AC76" s="992"/>
      <c r="AD76" s="992"/>
      <c r="AE76" s="993"/>
      <c r="AF76" s="994">
        <v>2</v>
      </c>
      <c r="AG76" s="992"/>
      <c r="AH76" s="992"/>
      <c r="AI76" s="992"/>
      <c r="AJ76" s="993"/>
      <c r="AK76" s="994">
        <v>0</v>
      </c>
      <c r="AL76" s="992"/>
      <c r="AM76" s="992"/>
      <c r="AN76" s="992"/>
      <c r="AO76" s="993"/>
      <c r="AP76" s="994" t="s">
        <v>549</v>
      </c>
      <c r="AQ76" s="992"/>
      <c r="AR76" s="992"/>
      <c r="AS76" s="992"/>
      <c r="AT76" s="993"/>
      <c r="AU76" s="994" t="s">
        <v>549</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559</v>
      </c>
      <c r="C77" s="988"/>
      <c r="D77" s="988"/>
      <c r="E77" s="988"/>
      <c r="F77" s="988"/>
      <c r="G77" s="988"/>
      <c r="H77" s="988"/>
      <c r="I77" s="988"/>
      <c r="J77" s="988"/>
      <c r="K77" s="988"/>
      <c r="L77" s="988"/>
      <c r="M77" s="988"/>
      <c r="N77" s="988"/>
      <c r="O77" s="988"/>
      <c r="P77" s="989"/>
      <c r="Q77" s="991">
        <v>52</v>
      </c>
      <c r="R77" s="992"/>
      <c r="S77" s="992"/>
      <c r="T77" s="992"/>
      <c r="U77" s="993"/>
      <c r="V77" s="994">
        <v>51</v>
      </c>
      <c r="W77" s="992"/>
      <c r="X77" s="992"/>
      <c r="Y77" s="992"/>
      <c r="Z77" s="993"/>
      <c r="AA77" s="994">
        <v>1</v>
      </c>
      <c r="AB77" s="992"/>
      <c r="AC77" s="992"/>
      <c r="AD77" s="992"/>
      <c r="AE77" s="993"/>
      <c r="AF77" s="994">
        <v>1</v>
      </c>
      <c r="AG77" s="992"/>
      <c r="AH77" s="992"/>
      <c r="AI77" s="992"/>
      <c r="AJ77" s="993"/>
      <c r="AK77" s="994" t="s">
        <v>549</v>
      </c>
      <c r="AL77" s="992"/>
      <c r="AM77" s="992"/>
      <c r="AN77" s="992"/>
      <c r="AO77" s="993"/>
      <c r="AP77" s="994" t="s">
        <v>549</v>
      </c>
      <c r="AQ77" s="992"/>
      <c r="AR77" s="992"/>
      <c r="AS77" s="992"/>
      <c r="AT77" s="993"/>
      <c r="AU77" s="994" t="s">
        <v>549</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560</v>
      </c>
      <c r="C78" s="988"/>
      <c r="D78" s="988"/>
      <c r="E78" s="988"/>
      <c r="F78" s="988"/>
      <c r="G78" s="988"/>
      <c r="H78" s="988"/>
      <c r="I78" s="988"/>
      <c r="J78" s="988"/>
      <c r="K78" s="988"/>
      <c r="L78" s="988"/>
      <c r="M78" s="988"/>
      <c r="N78" s="988"/>
      <c r="O78" s="988"/>
      <c r="P78" s="989"/>
      <c r="Q78" s="990">
        <v>351</v>
      </c>
      <c r="R78" s="984"/>
      <c r="S78" s="984"/>
      <c r="T78" s="984"/>
      <c r="U78" s="984"/>
      <c r="V78" s="984">
        <v>286</v>
      </c>
      <c r="W78" s="984"/>
      <c r="X78" s="984"/>
      <c r="Y78" s="984"/>
      <c r="Z78" s="984"/>
      <c r="AA78" s="984">
        <v>65</v>
      </c>
      <c r="AB78" s="984"/>
      <c r="AC78" s="984"/>
      <c r="AD78" s="984"/>
      <c r="AE78" s="984"/>
      <c r="AF78" s="984">
        <v>58</v>
      </c>
      <c r="AG78" s="984"/>
      <c r="AH78" s="984"/>
      <c r="AI78" s="984"/>
      <c r="AJ78" s="984"/>
      <c r="AK78" s="984" t="s">
        <v>549</v>
      </c>
      <c r="AL78" s="984"/>
      <c r="AM78" s="984"/>
      <c r="AN78" s="984"/>
      <c r="AO78" s="984"/>
      <c r="AP78" s="984">
        <v>105</v>
      </c>
      <c r="AQ78" s="984"/>
      <c r="AR78" s="984"/>
      <c r="AS78" s="984"/>
      <c r="AT78" s="984"/>
      <c r="AU78" s="984">
        <v>7</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1803</v>
      </c>
      <c r="AG88" s="972"/>
      <c r="AH88" s="972"/>
      <c r="AI88" s="972"/>
      <c r="AJ88" s="972"/>
      <c r="AK88" s="976"/>
      <c r="AL88" s="976"/>
      <c r="AM88" s="976"/>
      <c r="AN88" s="976"/>
      <c r="AO88" s="976"/>
      <c r="AP88" s="972">
        <v>3957</v>
      </c>
      <c r="AQ88" s="972"/>
      <c r="AR88" s="972"/>
      <c r="AS88" s="972"/>
      <c r="AT88" s="972"/>
      <c r="AU88" s="972">
        <v>69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50</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295</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295</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295</v>
      </c>
      <c r="DR109" s="909"/>
      <c r="DS109" s="909"/>
      <c r="DT109" s="909"/>
      <c r="DU109" s="910"/>
      <c r="DV109" s="911" t="s">
        <v>413</v>
      </c>
      <c r="DW109" s="909"/>
      <c r="DX109" s="909"/>
      <c r="DY109" s="909"/>
      <c r="DZ109" s="942"/>
    </row>
    <row r="110" spans="1:131" s="224" customFormat="1" ht="26.25" customHeight="1" x14ac:dyDescent="0.15">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38719</v>
      </c>
      <c r="AB110" s="902"/>
      <c r="AC110" s="902"/>
      <c r="AD110" s="902"/>
      <c r="AE110" s="903"/>
      <c r="AF110" s="904">
        <v>38973</v>
      </c>
      <c r="AG110" s="902"/>
      <c r="AH110" s="902"/>
      <c r="AI110" s="902"/>
      <c r="AJ110" s="903"/>
      <c r="AK110" s="904">
        <v>40846</v>
      </c>
      <c r="AL110" s="902"/>
      <c r="AM110" s="902"/>
      <c r="AN110" s="902"/>
      <c r="AO110" s="903"/>
      <c r="AP110" s="905">
        <v>1.2</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224915</v>
      </c>
      <c r="BR110" s="855"/>
      <c r="BS110" s="855"/>
      <c r="BT110" s="855"/>
      <c r="BU110" s="855"/>
      <c r="BV110" s="855">
        <v>216652</v>
      </c>
      <c r="BW110" s="855"/>
      <c r="BX110" s="855"/>
      <c r="BY110" s="855"/>
      <c r="BZ110" s="855"/>
      <c r="CA110" s="855">
        <v>438611</v>
      </c>
      <c r="CB110" s="855"/>
      <c r="CC110" s="855"/>
      <c r="CD110" s="855"/>
      <c r="CE110" s="855"/>
      <c r="CF110" s="879">
        <v>12.7</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1003153</v>
      </c>
      <c r="BR112" s="830"/>
      <c r="BS112" s="830"/>
      <c r="BT112" s="830"/>
      <c r="BU112" s="830"/>
      <c r="BV112" s="830">
        <v>868080</v>
      </c>
      <c r="BW112" s="830"/>
      <c r="BX112" s="830"/>
      <c r="BY112" s="830"/>
      <c r="BZ112" s="830"/>
      <c r="CA112" s="830">
        <v>726924</v>
      </c>
      <c r="CB112" s="830"/>
      <c r="CC112" s="830"/>
      <c r="CD112" s="830"/>
      <c r="CE112" s="830"/>
      <c r="CF112" s="888">
        <v>21.1</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227655</v>
      </c>
      <c r="AB113" s="932"/>
      <c r="AC113" s="932"/>
      <c r="AD113" s="932"/>
      <c r="AE113" s="933"/>
      <c r="AF113" s="934">
        <v>208335</v>
      </c>
      <c r="AG113" s="932"/>
      <c r="AH113" s="932"/>
      <c r="AI113" s="932"/>
      <c r="AJ113" s="933"/>
      <c r="AK113" s="934">
        <v>191232</v>
      </c>
      <c r="AL113" s="932"/>
      <c r="AM113" s="932"/>
      <c r="AN113" s="932"/>
      <c r="AO113" s="933"/>
      <c r="AP113" s="935">
        <v>5.5</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24630</v>
      </c>
      <c r="BR113" s="830"/>
      <c r="BS113" s="830"/>
      <c r="BT113" s="830"/>
      <c r="BU113" s="830"/>
      <c r="BV113" s="830">
        <v>66436</v>
      </c>
      <c r="BW113" s="830"/>
      <c r="BX113" s="830"/>
      <c r="BY113" s="830"/>
      <c r="BZ113" s="830"/>
      <c r="CA113" s="830">
        <v>68626</v>
      </c>
      <c r="CB113" s="830"/>
      <c r="CC113" s="830"/>
      <c r="CD113" s="830"/>
      <c r="CE113" s="830"/>
      <c r="CF113" s="888">
        <v>2</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4507</v>
      </c>
      <c r="AB114" s="793"/>
      <c r="AC114" s="793"/>
      <c r="AD114" s="793"/>
      <c r="AE114" s="794"/>
      <c r="AF114" s="795">
        <v>4614</v>
      </c>
      <c r="AG114" s="793"/>
      <c r="AH114" s="793"/>
      <c r="AI114" s="793"/>
      <c r="AJ114" s="794"/>
      <c r="AK114" s="795">
        <v>5193</v>
      </c>
      <c r="AL114" s="793"/>
      <c r="AM114" s="793"/>
      <c r="AN114" s="793"/>
      <c r="AO114" s="794"/>
      <c r="AP114" s="837">
        <v>0.2</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170076</v>
      </c>
      <c r="BR114" s="830"/>
      <c r="BS114" s="830"/>
      <c r="BT114" s="830"/>
      <c r="BU114" s="830"/>
      <c r="BV114" s="830">
        <v>155239</v>
      </c>
      <c r="BW114" s="830"/>
      <c r="BX114" s="830"/>
      <c r="BY114" s="830"/>
      <c r="BZ114" s="830"/>
      <c r="CA114" s="830">
        <v>97500</v>
      </c>
      <c r="CB114" s="830"/>
      <c r="CC114" s="830"/>
      <c r="CD114" s="830"/>
      <c r="CE114" s="830"/>
      <c r="CF114" s="888">
        <v>2.8</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270881</v>
      </c>
      <c r="AB117" s="916"/>
      <c r="AC117" s="916"/>
      <c r="AD117" s="916"/>
      <c r="AE117" s="917"/>
      <c r="AF117" s="918">
        <v>251922</v>
      </c>
      <c r="AG117" s="916"/>
      <c r="AH117" s="916"/>
      <c r="AI117" s="916"/>
      <c r="AJ117" s="917"/>
      <c r="AK117" s="918">
        <v>237271</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295</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443</v>
      </c>
      <c r="BP119" s="891"/>
      <c r="BQ119" s="892">
        <v>1422774</v>
      </c>
      <c r="BR119" s="858"/>
      <c r="BS119" s="858"/>
      <c r="BT119" s="858"/>
      <c r="BU119" s="858"/>
      <c r="BV119" s="858">
        <v>1306407</v>
      </c>
      <c r="BW119" s="858"/>
      <c r="BX119" s="858"/>
      <c r="BY119" s="858"/>
      <c r="BZ119" s="858"/>
      <c r="CA119" s="858">
        <v>1331661</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15">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5235810</v>
      </c>
      <c r="BR120" s="855"/>
      <c r="BS120" s="855"/>
      <c r="BT120" s="855"/>
      <c r="BU120" s="855"/>
      <c r="BV120" s="855">
        <v>5626729</v>
      </c>
      <c r="BW120" s="855"/>
      <c r="BX120" s="855"/>
      <c r="BY120" s="855"/>
      <c r="BZ120" s="855"/>
      <c r="CA120" s="855">
        <v>6187937</v>
      </c>
      <c r="CB120" s="855"/>
      <c r="CC120" s="855"/>
      <c r="CD120" s="855"/>
      <c r="CE120" s="855"/>
      <c r="CF120" s="879">
        <v>179.3</v>
      </c>
      <c r="CG120" s="880"/>
      <c r="CH120" s="880"/>
      <c r="CI120" s="880"/>
      <c r="CJ120" s="880"/>
      <c r="CK120" s="881" t="s">
        <v>447</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832318</v>
      </c>
      <c r="DH120" s="855"/>
      <c r="DI120" s="855"/>
      <c r="DJ120" s="855"/>
      <c r="DK120" s="855"/>
      <c r="DL120" s="855">
        <v>713522</v>
      </c>
      <c r="DM120" s="855"/>
      <c r="DN120" s="855"/>
      <c r="DO120" s="855"/>
      <c r="DP120" s="855"/>
      <c r="DQ120" s="855">
        <v>601375</v>
      </c>
      <c r="DR120" s="855"/>
      <c r="DS120" s="855"/>
      <c r="DT120" s="855"/>
      <c r="DU120" s="855"/>
      <c r="DV120" s="856">
        <v>17.399999999999999</v>
      </c>
      <c r="DW120" s="856"/>
      <c r="DX120" s="856"/>
      <c r="DY120" s="856"/>
      <c r="DZ120" s="857"/>
    </row>
    <row r="121" spans="1:130" s="224" customFormat="1" ht="26.25" customHeight="1" x14ac:dyDescent="0.15">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t="s">
        <v>121</v>
      </c>
      <c r="BR121" s="830"/>
      <c r="BS121" s="830"/>
      <c r="BT121" s="830"/>
      <c r="BU121" s="830"/>
      <c r="BV121" s="830" t="s">
        <v>121</v>
      </c>
      <c r="BW121" s="830"/>
      <c r="BX121" s="830"/>
      <c r="BY121" s="830"/>
      <c r="BZ121" s="830"/>
      <c r="CA121" s="830" t="s">
        <v>121</v>
      </c>
      <c r="CB121" s="830"/>
      <c r="CC121" s="830"/>
      <c r="CD121" s="830"/>
      <c r="CE121" s="830"/>
      <c r="CF121" s="888" t="s">
        <v>121</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170835</v>
      </c>
      <c r="DH121" s="830"/>
      <c r="DI121" s="830"/>
      <c r="DJ121" s="830"/>
      <c r="DK121" s="830"/>
      <c r="DL121" s="830">
        <v>149645</v>
      </c>
      <c r="DM121" s="830"/>
      <c r="DN121" s="830"/>
      <c r="DO121" s="830"/>
      <c r="DP121" s="830"/>
      <c r="DQ121" s="830">
        <v>120923</v>
      </c>
      <c r="DR121" s="830"/>
      <c r="DS121" s="830"/>
      <c r="DT121" s="830"/>
      <c r="DU121" s="830"/>
      <c r="DV121" s="807">
        <v>3.5</v>
      </c>
      <c r="DW121" s="807"/>
      <c r="DX121" s="807"/>
      <c r="DY121" s="807"/>
      <c r="DZ121" s="808"/>
    </row>
    <row r="122" spans="1:130" s="224" customFormat="1" ht="26.25" customHeight="1" x14ac:dyDescent="0.15">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1287592</v>
      </c>
      <c r="BR122" s="858"/>
      <c r="BS122" s="858"/>
      <c r="BT122" s="858"/>
      <c r="BU122" s="858"/>
      <c r="BV122" s="858">
        <v>1168558</v>
      </c>
      <c r="BW122" s="858"/>
      <c r="BX122" s="858"/>
      <c r="BY122" s="858"/>
      <c r="BZ122" s="858"/>
      <c r="CA122" s="858">
        <v>1032698</v>
      </c>
      <c r="CB122" s="858"/>
      <c r="CC122" s="858"/>
      <c r="CD122" s="858"/>
      <c r="CE122" s="858"/>
      <c r="CF122" s="859">
        <v>29.9</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v>4913</v>
      </c>
      <c r="DM122" s="830"/>
      <c r="DN122" s="830"/>
      <c r="DO122" s="830"/>
      <c r="DP122" s="830"/>
      <c r="DQ122" s="830">
        <v>4626</v>
      </c>
      <c r="DR122" s="830"/>
      <c r="DS122" s="830"/>
      <c r="DT122" s="830"/>
      <c r="DU122" s="830"/>
      <c r="DV122" s="807">
        <v>0.1</v>
      </c>
      <c r="DW122" s="807"/>
      <c r="DX122" s="807"/>
      <c r="DY122" s="807"/>
      <c r="DZ122" s="808"/>
    </row>
    <row r="123" spans="1:130" s="224" customFormat="1" ht="26.25" customHeight="1" x14ac:dyDescent="0.15">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451</v>
      </c>
      <c r="BP123" s="891"/>
      <c r="BQ123" s="845">
        <v>6523402</v>
      </c>
      <c r="BR123" s="846"/>
      <c r="BS123" s="846"/>
      <c r="BT123" s="846"/>
      <c r="BU123" s="846"/>
      <c r="BV123" s="846">
        <v>6795287</v>
      </c>
      <c r="BW123" s="846"/>
      <c r="BX123" s="846"/>
      <c r="BY123" s="846"/>
      <c r="BZ123" s="846"/>
      <c r="CA123" s="846">
        <v>7220635</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t="s">
        <v>121</v>
      </c>
      <c r="AB128" s="814"/>
      <c r="AC128" s="814"/>
      <c r="AD128" s="814"/>
      <c r="AE128" s="815"/>
      <c r="AF128" s="816" t="s">
        <v>121</v>
      </c>
      <c r="AG128" s="814"/>
      <c r="AH128" s="814"/>
      <c r="AI128" s="814"/>
      <c r="AJ128" s="815"/>
      <c r="AK128" s="816" t="s">
        <v>121</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2736502</v>
      </c>
      <c r="AB129" s="793"/>
      <c r="AC129" s="793"/>
      <c r="AD129" s="793"/>
      <c r="AE129" s="794"/>
      <c r="AF129" s="795">
        <v>2715043</v>
      </c>
      <c r="AG129" s="793"/>
      <c r="AH129" s="793"/>
      <c r="AI129" s="793"/>
      <c r="AJ129" s="794"/>
      <c r="AK129" s="795">
        <v>3644617</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231961</v>
      </c>
      <c r="AB130" s="793"/>
      <c r="AC130" s="793"/>
      <c r="AD130" s="793"/>
      <c r="AE130" s="794"/>
      <c r="AF130" s="795">
        <v>213005</v>
      </c>
      <c r="AG130" s="793"/>
      <c r="AH130" s="793"/>
      <c r="AI130" s="793"/>
      <c r="AJ130" s="794"/>
      <c r="AK130" s="795">
        <v>193151</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1.4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2504541</v>
      </c>
      <c r="AB131" s="777"/>
      <c r="AC131" s="777"/>
      <c r="AD131" s="777"/>
      <c r="AE131" s="778"/>
      <c r="AF131" s="779">
        <v>2502038</v>
      </c>
      <c r="AG131" s="777"/>
      <c r="AH131" s="777"/>
      <c r="AI131" s="777"/>
      <c r="AJ131" s="778"/>
      <c r="AK131" s="779">
        <v>3451466</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1.5539773560000001</v>
      </c>
      <c r="AB132" s="758"/>
      <c r="AC132" s="758"/>
      <c r="AD132" s="758"/>
      <c r="AE132" s="759"/>
      <c r="AF132" s="760">
        <v>1.5554120279999999</v>
      </c>
      <c r="AG132" s="758"/>
      <c r="AH132" s="758"/>
      <c r="AI132" s="758"/>
      <c r="AJ132" s="759"/>
      <c r="AK132" s="760">
        <v>1.2782973959999999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1.7</v>
      </c>
      <c r="AB133" s="737"/>
      <c r="AC133" s="737"/>
      <c r="AD133" s="737"/>
      <c r="AE133" s="738"/>
      <c r="AF133" s="736">
        <v>1.8</v>
      </c>
      <c r="AG133" s="737"/>
      <c r="AH133" s="737"/>
      <c r="AI133" s="737"/>
      <c r="AJ133" s="738"/>
      <c r="AK133" s="736">
        <v>1.4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Xp1n9cqzBQvk7sBgvMZHu2Yui7ZDoj+oQbHRHbt02uhwJ2AkOj7zrn88n8H17P5PfJNIEdjHVhsGT/sfmGCjg==" saltValue="Ix4M0smvMNGirPoFctvX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8JBvtGAEczxz3mtUafkXQQG0/u/U9my2y18Xu8E1ztywnOKN4p+ghB2qIdWUfT1436hj8h631OVV+urRH6ZJg==" saltValue="4DhCRAVNmXhuzMmmB+7KU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Ku3w3LitNXCnEGwpkPKv8E4Dz8CVgUrdqKizMcSTnlFfzac4vefZXeOvDz7J9y3jmE797hcOYUmdPBrt/WTTQ==" saltValue="26thwxB97rVg85XkXwXes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1" t="s">
        <v>480</v>
      </c>
      <c r="AP7" s="265"/>
      <c r="AQ7" s="266" t="s">
        <v>481</v>
      </c>
      <c r="AR7" s="267"/>
    </row>
    <row r="8" spans="1:46" x14ac:dyDescent="0.15">
      <c r="A8" s="259"/>
      <c r="AK8" s="268"/>
      <c r="AL8" s="269"/>
      <c r="AM8" s="269"/>
      <c r="AN8" s="270"/>
      <c r="AO8" s="1132"/>
      <c r="AP8" s="271" t="s">
        <v>482</v>
      </c>
      <c r="AQ8" s="272" t="s">
        <v>483</v>
      </c>
      <c r="AR8" s="273" t="s">
        <v>484</v>
      </c>
    </row>
    <row r="9" spans="1:46" x14ac:dyDescent="0.15">
      <c r="A9" s="259"/>
      <c r="AK9" s="1143" t="s">
        <v>485</v>
      </c>
      <c r="AL9" s="1144"/>
      <c r="AM9" s="1144"/>
      <c r="AN9" s="1145"/>
      <c r="AO9" s="274">
        <v>859841</v>
      </c>
      <c r="AP9" s="274">
        <v>149071</v>
      </c>
      <c r="AQ9" s="275">
        <v>143407</v>
      </c>
      <c r="AR9" s="276">
        <v>3.9</v>
      </c>
    </row>
    <row r="10" spans="1:46" ht="13.5" customHeight="1" x14ac:dyDescent="0.15">
      <c r="A10" s="259"/>
      <c r="AK10" s="1143" t="s">
        <v>486</v>
      </c>
      <c r="AL10" s="1144"/>
      <c r="AM10" s="1144"/>
      <c r="AN10" s="1145"/>
      <c r="AO10" s="277">
        <v>130175</v>
      </c>
      <c r="AP10" s="277">
        <v>22568</v>
      </c>
      <c r="AQ10" s="278">
        <v>20271</v>
      </c>
      <c r="AR10" s="279">
        <v>11.3</v>
      </c>
    </row>
    <row r="11" spans="1:46" ht="13.5" customHeight="1" x14ac:dyDescent="0.15">
      <c r="A11" s="259"/>
      <c r="AK11" s="1143" t="s">
        <v>487</v>
      </c>
      <c r="AL11" s="1144"/>
      <c r="AM11" s="1144"/>
      <c r="AN11" s="1145"/>
      <c r="AO11" s="277" t="s">
        <v>488</v>
      </c>
      <c r="AP11" s="277" t="s">
        <v>488</v>
      </c>
      <c r="AQ11" s="278">
        <v>1412</v>
      </c>
      <c r="AR11" s="279" t="s">
        <v>488</v>
      </c>
    </row>
    <row r="12" spans="1:46" ht="13.5" customHeight="1" x14ac:dyDescent="0.15">
      <c r="A12" s="259"/>
      <c r="AK12" s="1143" t="s">
        <v>489</v>
      </c>
      <c r="AL12" s="1144"/>
      <c r="AM12" s="1144"/>
      <c r="AN12" s="1145"/>
      <c r="AO12" s="277" t="s">
        <v>488</v>
      </c>
      <c r="AP12" s="277" t="s">
        <v>488</v>
      </c>
      <c r="AQ12" s="278" t="s">
        <v>488</v>
      </c>
      <c r="AR12" s="279" t="s">
        <v>488</v>
      </c>
    </row>
    <row r="13" spans="1:46" ht="13.5" customHeight="1" x14ac:dyDescent="0.15">
      <c r="A13" s="259"/>
      <c r="AK13" s="1143" t="s">
        <v>490</v>
      </c>
      <c r="AL13" s="1144"/>
      <c r="AM13" s="1144"/>
      <c r="AN13" s="1145"/>
      <c r="AO13" s="277">
        <v>37291</v>
      </c>
      <c r="AP13" s="277">
        <v>6465</v>
      </c>
      <c r="AQ13" s="278">
        <v>5234</v>
      </c>
      <c r="AR13" s="279">
        <v>23.5</v>
      </c>
    </row>
    <row r="14" spans="1:46" ht="13.5" customHeight="1" x14ac:dyDescent="0.15">
      <c r="A14" s="259"/>
      <c r="AK14" s="1143" t="s">
        <v>491</v>
      </c>
      <c r="AL14" s="1144"/>
      <c r="AM14" s="1144"/>
      <c r="AN14" s="1145"/>
      <c r="AO14" s="277">
        <v>39686</v>
      </c>
      <c r="AP14" s="277">
        <v>6880</v>
      </c>
      <c r="AQ14" s="278">
        <v>3337</v>
      </c>
      <c r="AR14" s="279">
        <v>106.2</v>
      </c>
    </row>
    <row r="15" spans="1:46" ht="13.5" customHeight="1" x14ac:dyDescent="0.15">
      <c r="A15" s="259"/>
      <c r="AK15" s="1146" t="s">
        <v>492</v>
      </c>
      <c r="AL15" s="1147"/>
      <c r="AM15" s="1147"/>
      <c r="AN15" s="1148"/>
      <c r="AO15" s="277">
        <v>-47943</v>
      </c>
      <c r="AP15" s="277">
        <v>-8312</v>
      </c>
      <c r="AQ15" s="278">
        <v>-9830</v>
      </c>
      <c r="AR15" s="279">
        <v>-15.4</v>
      </c>
    </row>
    <row r="16" spans="1:46" x14ac:dyDescent="0.15">
      <c r="A16" s="259"/>
      <c r="AK16" s="1146" t="s">
        <v>178</v>
      </c>
      <c r="AL16" s="1147"/>
      <c r="AM16" s="1147"/>
      <c r="AN16" s="1148"/>
      <c r="AO16" s="277">
        <v>1019050</v>
      </c>
      <c r="AP16" s="277">
        <v>176673</v>
      </c>
      <c r="AQ16" s="278">
        <v>163831</v>
      </c>
      <c r="AR16" s="279">
        <v>7.8</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9" t="s">
        <v>497</v>
      </c>
      <c r="AL21" s="1150"/>
      <c r="AM21" s="1150"/>
      <c r="AN21" s="1151"/>
      <c r="AO21" s="289">
        <v>14.56</v>
      </c>
      <c r="AP21" s="290">
        <v>14.18</v>
      </c>
      <c r="AQ21" s="291">
        <v>0.38</v>
      </c>
      <c r="AS21" s="292"/>
      <c r="AT21" s="288"/>
    </row>
    <row r="22" spans="1:46" s="260" customFormat="1" x14ac:dyDescent="0.15">
      <c r="A22" s="288"/>
      <c r="AK22" s="1149" t="s">
        <v>498</v>
      </c>
      <c r="AL22" s="1150"/>
      <c r="AM22" s="1150"/>
      <c r="AN22" s="1151"/>
      <c r="AO22" s="293">
        <v>93.5</v>
      </c>
      <c r="AP22" s="294">
        <v>95.4</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1" t="s">
        <v>480</v>
      </c>
      <c r="AP30" s="265"/>
      <c r="AQ30" s="266" t="s">
        <v>481</v>
      </c>
      <c r="AR30" s="267"/>
    </row>
    <row r="31" spans="1:46" x14ac:dyDescent="0.15">
      <c r="A31" s="259"/>
      <c r="AK31" s="268"/>
      <c r="AL31" s="269"/>
      <c r="AM31" s="269"/>
      <c r="AN31" s="270"/>
      <c r="AO31" s="1132"/>
      <c r="AP31" s="271" t="s">
        <v>482</v>
      </c>
      <c r="AQ31" s="272" t="s">
        <v>483</v>
      </c>
      <c r="AR31" s="273" t="s">
        <v>484</v>
      </c>
    </row>
    <row r="32" spans="1:46" ht="27" customHeight="1" x14ac:dyDescent="0.15">
      <c r="A32" s="259"/>
      <c r="AK32" s="1133" t="s">
        <v>502</v>
      </c>
      <c r="AL32" s="1134"/>
      <c r="AM32" s="1134"/>
      <c r="AN32" s="1135"/>
      <c r="AO32" s="303">
        <v>40846</v>
      </c>
      <c r="AP32" s="303">
        <v>7081</v>
      </c>
      <c r="AQ32" s="304">
        <v>86321</v>
      </c>
      <c r="AR32" s="305">
        <v>-91.8</v>
      </c>
    </row>
    <row r="33" spans="1:46" ht="13.5" customHeight="1" x14ac:dyDescent="0.15">
      <c r="A33" s="259"/>
      <c r="AK33" s="1133" t="s">
        <v>503</v>
      </c>
      <c r="AL33" s="1134"/>
      <c r="AM33" s="1134"/>
      <c r="AN33" s="1135"/>
      <c r="AO33" s="303" t="s">
        <v>488</v>
      </c>
      <c r="AP33" s="303" t="s">
        <v>488</v>
      </c>
      <c r="AQ33" s="304" t="s">
        <v>488</v>
      </c>
      <c r="AR33" s="305" t="s">
        <v>488</v>
      </c>
    </row>
    <row r="34" spans="1:46" ht="27" customHeight="1" x14ac:dyDescent="0.15">
      <c r="A34" s="259"/>
      <c r="AK34" s="1133" t="s">
        <v>504</v>
      </c>
      <c r="AL34" s="1134"/>
      <c r="AM34" s="1134"/>
      <c r="AN34" s="1135"/>
      <c r="AO34" s="303" t="s">
        <v>488</v>
      </c>
      <c r="AP34" s="303" t="s">
        <v>488</v>
      </c>
      <c r="AQ34" s="304" t="s">
        <v>488</v>
      </c>
      <c r="AR34" s="305" t="s">
        <v>488</v>
      </c>
    </row>
    <row r="35" spans="1:46" ht="27" customHeight="1" x14ac:dyDescent="0.15">
      <c r="A35" s="259"/>
      <c r="AK35" s="1133" t="s">
        <v>505</v>
      </c>
      <c r="AL35" s="1134"/>
      <c r="AM35" s="1134"/>
      <c r="AN35" s="1135"/>
      <c r="AO35" s="303">
        <v>191232</v>
      </c>
      <c r="AP35" s="303">
        <v>33154</v>
      </c>
      <c r="AQ35" s="304">
        <v>18581</v>
      </c>
      <c r="AR35" s="305">
        <v>78.400000000000006</v>
      </c>
    </row>
    <row r="36" spans="1:46" ht="27" customHeight="1" x14ac:dyDescent="0.15">
      <c r="A36" s="259"/>
      <c r="AK36" s="1133" t="s">
        <v>506</v>
      </c>
      <c r="AL36" s="1134"/>
      <c r="AM36" s="1134"/>
      <c r="AN36" s="1135"/>
      <c r="AO36" s="303">
        <v>5193</v>
      </c>
      <c r="AP36" s="303">
        <v>900</v>
      </c>
      <c r="AQ36" s="304">
        <v>4521</v>
      </c>
      <c r="AR36" s="305">
        <v>-80.099999999999994</v>
      </c>
    </row>
    <row r="37" spans="1:46" ht="13.5" customHeight="1" x14ac:dyDescent="0.15">
      <c r="A37" s="259"/>
      <c r="AK37" s="1133" t="s">
        <v>507</v>
      </c>
      <c r="AL37" s="1134"/>
      <c r="AM37" s="1134"/>
      <c r="AN37" s="1135"/>
      <c r="AO37" s="303" t="s">
        <v>488</v>
      </c>
      <c r="AP37" s="303" t="s">
        <v>488</v>
      </c>
      <c r="AQ37" s="304">
        <v>983</v>
      </c>
      <c r="AR37" s="305" t="s">
        <v>488</v>
      </c>
    </row>
    <row r="38" spans="1:46" ht="27" customHeight="1" x14ac:dyDescent="0.15">
      <c r="A38" s="259"/>
      <c r="AK38" s="1136" t="s">
        <v>508</v>
      </c>
      <c r="AL38" s="1137"/>
      <c r="AM38" s="1137"/>
      <c r="AN38" s="1138"/>
      <c r="AO38" s="306" t="s">
        <v>488</v>
      </c>
      <c r="AP38" s="306" t="s">
        <v>488</v>
      </c>
      <c r="AQ38" s="307">
        <v>20</v>
      </c>
      <c r="AR38" s="295" t="s">
        <v>488</v>
      </c>
      <c r="AS38" s="302"/>
    </row>
    <row r="39" spans="1:46" x14ac:dyDescent="0.15">
      <c r="A39" s="259"/>
      <c r="AK39" s="1136" t="s">
        <v>509</v>
      </c>
      <c r="AL39" s="1137"/>
      <c r="AM39" s="1137"/>
      <c r="AN39" s="1138"/>
      <c r="AO39" s="303" t="s">
        <v>488</v>
      </c>
      <c r="AP39" s="303" t="s">
        <v>488</v>
      </c>
      <c r="AQ39" s="304">
        <v>-4212</v>
      </c>
      <c r="AR39" s="305" t="s">
        <v>488</v>
      </c>
      <c r="AS39" s="302"/>
    </row>
    <row r="40" spans="1:46" ht="27" customHeight="1" x14ac:dyDescent="0.15">
      <c r="A40" s="259"/>
      <c r="AK40" s="1133" t="s">
        <v>510</v>
      </c>
      <c r="AL40" s="1134"/>
      <c r="AM40" s="1134"/>
      <c r="AN40" s="1135"/>
      <c r="AO40" s="303">
        <v>-193151</v>
      </c>
      <c r="AP40" s="303">
        <v>-33487</v>
      </c>
      <c r="AQ40" s="304">
        <v>-70783</v>
      </c>
      <c r="AR40" s="305">
        <v>-52.7</v>
      </c>
      <c r="AS40" s="302"/>
    </row>
    <row r="41" spans="1:46" x14ac:dyDescent="0.15">
      <c r="A41" s="259"/>
      <c r="AK41" s="1139" t="s">
        <v>288</v>
      </c>
      <c r="AL41" s="1140"/>
      <c r="AM41" s="1140"/>
      <c r="AN41" s="1141"/>
      <c r="AO41" s="303">
        <v>44120</v>
      </c>
      <c r="AP41" s="303">
        <v>7649</v>
      </c>
      <c r="AQ41" s="304">
        <v>35432</v>
      </c>
      <c r="AR41" s="305">
        <v>-78.400000000000006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6" t="s">
        <v>480</v>
      </c>
      <c r="AN49" s="1128" t="s">
        <v>513</v>
      </c>
      <c r="AO49" s="1129"/>
      <c r="AP49" s="1129"/>
      <c r="AQ49" s="1129"/>
      <c r="AR49" s="1130"/>
    </row>
    <row r="50" spans="1:44" x14ac:dyDescent="0.15">
      <c r="A50" s="259"/>
      <c r="AK50" s="317"/>
      <c r="AL50" s="318"/>
      <c r="AM50" s="1127"/>
      <c r="AN50" s="319" t="s">
        <v>514</v>
      </c>
      <c r="AO50" s="320" t="s">
        <v>515</v>
      </c>
      <c r="AP50" s="321" t="s">
        <v>516</v>
      </c>
      <c r="AQ50" s="322" t="s">
        <v>517</v>
      </c>
      <c r="AR50" s="323" t="s">
        <v>518</v>
      </c>
    </row>
    <row r="51" spans="1:44" x14ac:dyDescent="0.15">
      <c r="A51" s="259"/>
      <c r="AK51" s="315" t="s">
        <v>519</v>
      </c>
      <c r="AL51" s="316"/>
      <c r="AM51" s="324">
        <v>410804</v>
      </c>
      <c r="AN51" s="325">
        <v>70621</v>
      </c>
      <c r="AO51" s="326">
        <v>-65.400000000000006</v>
      </c>
      <c r="AP51" s="327">
        <v>145139</v>
      </c>
      <c r="AQ51" s="328">
        <v>19.5</v>
      </c>
      <c r="AR51" s="329">
        <v>-84.9</v>
      </c>
    </row>
    <row r="52" spans="1:44" x14ac:dyDescent="0.15">
      <c r="A52" s="259"/>
      <c r="AK52" s="330"/>
      <c r="AL52" s="331" t="s">
        <v>520</v>
      </c>
      <c r="AM52" s="332">
        <v>363017</v>
      </c>
      <c r="AN52" s="333">
        <v>62406</v>
      </c>
      <c r="AO52" s="334">
        <v>-61.3</v>
      </c>
      <c r="AP52" s="335">
        <v>83762</v>
      </c>
      <c r="AQ52" s="336">
        <v>33.1</v>
      </c>
      <c r="AR52" s="337">
        <v>-94.4</v>
      </c>
    </row>
    <row r="53" spans="1:44" x14ac:dyDescent="0.15">
      <c r="A53" s="259"/>
      <c r="AK53" s="315" t="s">
        <v>521</v>
      </c>
      <c r="AL53" s="316"/>
      <c r="AM53" s="324">
        <v>349493</v>
      </c>
      <c r="AN53" s="325">
        <v>59896</v>
      </c>
      <c r="AO53" s="326">
        <v>-15.2</v>
      </c>
      <c r="AP53" s="327">
        <v>125391</v>
      </c>
      <c r="AQ53" s="328">
        <v>-13.6</v>
      </c>
      <c r="AR53" s="329">
        <v>-1.6</v>
      </c>
    </row>
    <row r="54" spans="1:44" x14ac:dyDescent="0.15">
      <c r="A54" s="259"/>
      <c r="AK54" s="330"/>
      <c r="AL54" s="331" t="s">
        <v>520</v>
      </c>
      <c r="AM54" s="332">
        <v>318725</v>
      </c>
      <c r="AN54" s="333">
        <v>54623</v>
      </c>
      <c r="AO54" s="334">
        <v>-12.5</v>
      </c>
      <c r="AP54" s="335">
        <v>68516</v>
      </c>
      <c r="AQ54" s="336">
        <v>-18.2</v>
      </c>
      <c r="AR54" s="337">
        <v>5.7</v>
      </c>
    </row>
    <row r="55" spans="1:44" x14ac:dyDescent="0.15">
      <c r="A55" s="259"/>
      <c r="AK55" s="315" t="s">
        <v>522</v>
      </c>
      <c r="AL55" s="316"/>
      <c r="AM55" s="324">
        <v>558239</v>
      </c>
      <c r="AN55" s="325">
        <v>96066</v>
      </c>
      <c r="AO55" s="326">
        <v>60.4</v>
      </c>
      <c r="AP55" s="327">
        <v>138402</v>
      </c>
      <c r="AQ55" s="328">
        <v>10.4</v>
      </c>
      <c r="AR55" s="329">
        <v>50</v>
      </c>
    </row>
    <row r="56" spans="1:44" x14ac:dyDescent="0.15">
      <c r="A56" s="259"/>
      <c r="AK56" s="330"/>
      <c r="AL56" s="331" t="s">
        <v>520</v>
      </c>
      <c r="AM56" s="332">
        <v>429906</v>
      </c>
      <c r="AN56" s="333">
        <v>73981</v>
      </c>
      <c r="AO56" s="334">
        <v>35.4</v>
      </c>
      <c r="AP56" s="335">
        <v>70652</v>
      </c>
      <c r="AQ56" s="336">
        <v>3.1</v>
      </c>
      <c r="AR56" s="337">
        <v>32.299999999999997</v>
      </c>
    </row>
    <row r="57" spans="1:44" x14ac:dyDescent="0.15">
      <c r="A57" s="259"/>
      <c r="AK57" s="315" t="s">
        <v>523</v>
      </c>
      <c r="AL57" s="316"/>
      <c r="AM57" s="324">
        <v>513053</v>
      </c>
      <c r="AN57" s="325">
        <v>89211</v>
      </c>
      <c r="AO57" s="326">
        <v>-7.1</v>
      </c>
      <c r="AP57" s="327">
        <v>146367</v>
      </c>
      <c r="AQ57" s="328">
        <v>5.8</v>
      </c>
      <c r="AR57" s="329">
        <v>-12.9</v>
      </c>
    </row>
    <row r="58" spans="1:44" x14ac:dyDescent="0.15">
      <c r="A58" s="259"/>
      <c r="AK58" s="330"/>
      <c r="AL58" s="331" t="s">
        <v>520</v>
      </c>
      <c r="AM58" s="332">
        <v>449660</v>
      </c>
      <c r="AN58" s="333">
        <v>78188</v>
      </c>
      <c r="AO58" s="334">
        <v>5.7</v>
      </c>
      <c r="AP58" s="335">
        <v>79441</v>
      </c>
      <c r="AQ58" s="336">
        <v>12.4</v>
      </c>
      <c r="AR58" s="337">
        <v>-6.7</v>
      </c>
    </row>
    <row r="59" spans="1:44" x14ac:dyDescent="0.15">
      <c r="A59" s="259"/>
      <c r="AK59" s="315" t="s">
        <v>524</v>
      </c>
      <c r="AL59" s="316"/>
      <c r="AM59" s="324">
        <v>794814</v>
      </c>
      <c r="AN59" s="325">
        <v>137797</v>
      </c>
      <c r="AO59" s="326">
        <v>54.5</v>
      </c>
      <c r="AP59" s="327">
        <v>165181</v>
      </c>
      <c r="AQ59" s="328">
        <v>12.9</v>
      </c>
      <c r="AR59" s="329">
        <v>41.6</v>
      </c>
    </row>
    <row r="60" spans="1:44" x14ac:dyDescent="0.15">
      <c r="A60" s="259"/>
      <c r="AK60" s="330"/>
      <c r="AL60" s="331" t="s">
        <v>520</v>
      </c>
      <c r="AM60" s="332">
        <v>418141</v>
      </c>
      <c r="AN60" s="333">
        <v>72493</v>
      </c>
      <c r="AO60" s="334">
        <v>-7.3</v>
      </c>
      <c r="AP60" s="335">
        <v>82246</v>
      </c>
      <c r="AQ60" s="336">
        <v>3.5</v>
      </c>
      <c r="AR60" s="337">
        <v>-10.8</v>
      </c>
    </row>
    <row r="61" spans="1:44" x14ac:dyDescent="0.15">
      <c r="A61" s="259"/>
      <c r="AK61" s="315" t="s">
        <v>525</v>
      </c>
      <c r="AL61" s="338"/>
      <c r="AM61" s="324">
        <v>525281</v>
      </c>
      <c r="AN61" s="325">
        <v>90718</v>
      </c>
      <c r="AO61" s="326">
        <v>5.4</v>
      </c>
      <c r="AP61" s="327">
        <v>144096</v>
      </c>
      <c r="AQ61" s="339">
        <v>7</v>
      </c>
      <c r="AR61" s="329">
        <v>-1.6</v>
      </c>
    </row>
    <row r="62" spans="1:44" x14ac:dyDescent="0.15">
      <c r="A62" s="259"/>
      <c r="AK62" s="330"/>
      <c r="AL62" s="331" t="s">
        <v>520</v>
      </c>
      <c r="AM62" s="332">
        <v>395890</v>
      </c>
      <c r="AN62" s="333">
        <v>68338</v>
      </c>
      <c r="AO62" s="334">
        <v>-8</v>
      </c>
      <c r="AP62" s="335">
        <v>76923</v>
      </c>
      <c r="AQ62" s="336">
        <v>6.8</v>
      </c>
      <c r="AR62" s="337">
        <v>-14.8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VIV0hssdGEPmO3Unw+vkdtEG51Z4KRuFhHUQHG5QS+sDc4YrNpiyIcDHc/qKv2sTPG5naRPf/3bt1+/Ed+7IqQ==" saltValue="8z/ZfXNPjmUTlLJuem1y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XfX++AJWQDha83yy2iLz3Hzp+/G7vV5oSVNdZ5vWnCWyAc4TfL7mEOlTQxNcuNZPYrnUBR1vIKdz6nMeHdXtvQ==" saltValue="EOZDQY7KVfcnERp/cCjY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CQE7ZqEBTEeEhj6coxabUIzN35FwgfCj2mOzcZvc/xyaHmTPw+G2MvQ2nuRiuuVBgWiLuHoCCMZenDMtzEPPw==" saltValue="PCq4fmnUQe8yvddGDYm7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128.57</v>
      </c>
      <c r="G47" s="12">
        <v>165.82</v>
      </c>
      <c r="H47" s="12">
        <v>161.01</v>
      </c>
      <c r="I47" s="12">
        <v>170.1</v>
      </c>
      <c r="J47" s="13">
        <v>137.4</v>
      </c>
    </row>
    <row r="48" spans="2:10" ht="57.75" customHeight="1" x14ac:dyDescent="0.15">
      <c r="B48" s="14"/>
      <c r="C48" s="1154" t="s">
        <v>4</v>
      </c>
      <c r="D48" s="1154"/>
      <c r="E48" s="1155"/>
      <c r="F48" s="15">
        <v>8.9600000000000009</v>
      </c>
      <c r="G48" s="16">
        <v>11.1</v>
      </c>
      <c r="H48" s="16">
        <v>15.04</v>
      </c>
      <c r="I48" s="16">
        <v>19.57</v>
      </c>
      <c r="J48" s="17">
        <v>11.75</v>
      </c>
    </row>
    <row r="49" spans="2:10" ht="57.75" customHeight="1" thickBot="1" x14ac:dyDescent="0.2">
      <c r="B49" s="18"/>
      <c r="C49" s="1156" t="s">
        <v>5</v>
      </c>
      <c r="D49" s="1156"/>
      <c r="E49" s="1157"/>
      <c r="F49" s="19">
        <v>0.59</v>
      </c>
      <c r="G49" s="20" t="s">
        <v>532</v>
      </c>
      <c r="H49" s="20" t="s">
        <v>533</v>
      </c>
      <c r="I49" s="20">
        <v>4.5</v>
      </c>
      <c r="J49" s="21">
        <v>1.54</v>
      </c>
    </row>
    <row r="50" spans="2:10" x14ac:dyDescent="0.15"/>
  </sheetData>
  <sheetProtection algorithmName="SHA-512" hashValue="lWeLTXL1LuoRISEthGfb1gVefqPgRnDHxWRshnFogd07cQmbbtgtNMueILvcReWQ4oxL8GeKfg34nRaAZggbLQ==" saltValue="a6SS0D4yecrs3DHuV0Xk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天野　雅士</cp:lastModifiedBy>
  <cp:lastPrinted>2025-03-20T02:20:34Z</cp:lastPrinted>
  <dcterms:created xsi:type="dcterms:W3CDTF">2025-02-19T02:24:49Z</dcterms:created>
  <dcterms:modified xsi:type="dcterms:W3CDTF">2025-10-03T00:20:35Z</dcterms:modified>
  <cp:category/>
</cp:coreProperties>
</file>