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2" Type="http://schemas.openxmlformats.org/package/2006/relationships/metadata/thumbnail" Target="docProps/thumbnail.wmf"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4385" yWindow="-15" windowWidth="14430" windowHeight="1278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AM36" i="10"/>
  <c r="C36" i="10"/>
  <c r="CO35" i="10"/>
  <c r="AM35" i="10"/>
  <c r="C35" i="10"/>
  <c r="AM34" i="10"/>
  <c r="C34" i="10"/>
  <c r="U34" i="10" s="1"/>
  <c r="U35" i="10" s="1"/>
  <c r="U36" i="10" s="1"/>
  <c r="U37" i="10" s="1"/>
  <c r="BE34" i="10" l="1"/>
  <c r="BE35" i="10" s="1"/>
  <c r="BE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BW40" i="10" s="1"/>
  <c r="BW41" i="10" s="1"/>
  <c r="BW42" i="10" s="1"/>
  <c r="BW43" i="10" s="1"/>
  <c r="CO34" i="10" l="1"/>
</calcChain>
</file>

<file path=xl/sharedStrings.xml><?xml version="1.0" encoding="utf-8"?>
<sst xmlns="http://schemas.openxmlformats.org/spreadsheetml/2006/main" count="1188" uniqueCount="597">
  <si>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</si>
  <si>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</si>
  <si>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</si>
  <si>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</si>
  <si>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</si>
  <si>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</si>
  <si>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</si>
  <si>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</si>
  <si>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</si>
  <si>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</si>
  <si>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</si>
  <si>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</si>
  <si>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</si>
  <si>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</si>
  <si>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</si>
  <si>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</si>
  <si>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</si>
  <si>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</si>
  <si>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</si>
  <si>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</si>
  <si>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</si>
  <si>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</si>
  <si>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</si>
  <si>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</si>
  <si>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</si>
  <si>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</si>
  <si>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</si>
  <si>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</si>
  <si>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</si>
  <si>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</si>
  <si>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</si>
  <si>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</si>
  <si>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</si>
  <si>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</si>
  <si>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</si>
  <si>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</si>
  <si>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</si>
  <si>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</si>
  <si>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</si>
  <si>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</si>
  <si>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</si>
  <si>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</si>
  <si>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</si>
  <si>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</si>
  <si>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</si>
  <si>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(積立額が多い上位５基金を記載(H29年度末現在))</t>
    <rPh sb="1" eb="3">
      <t>ツミタテ</t>
    </rPh>
    <rPh sb="3" eb="4">
      <t>ガク</t>
    </rPh>
    <rPh sb="5" eb="6">
      <t>オオ</t>
    </rPh>
    <rPh sb="7" eb="9">
      <t>ジョウイ</t>
    </rPh>
    <rPh sb="10" eb="12">
      <t>キキン</t>
    </rPh>
    <rPh sb="13" eb="15">
      <t>キサイ</t>
    </rPh>
    <rPh sb="19" eb="22">
      <t>ネンドマツ</t>
    </rPh>
    <rPh sb="22" eb="24">
      <t>ゲンザイ</t>
    </rPh>
    <phoneticPr fontId="11"/>
  </si>
  <si>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</si>
  <si>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</si>
  <si>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</si>
  <si>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</si>
  <si>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</si>
  <si>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</si>
  <si>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</si>
  <si>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</si>
  <si>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</si>
  <si>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</si>
  <si>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</si>
  <si>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</si>
  <si>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</si>
  <si>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</si>
  <si>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</si>
  <si>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</si>
  <si>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</si>
  <si>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</si>
  <si>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</si>
  <si>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</si>
  <si>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</si>
  <si>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</si>
  <si>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</si>
  <si>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</si>
  <si>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</si>
  <si>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</si>
  <si>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</si>
  <si>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</si>
  <si>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</si>
  <si>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</si>
  <si>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</si>
  <si>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山梨県</t>
    <phoneticPr fontId="5"/>
  </si>
  <si>
    <t>市町村類型</t>
    <phoneticPr fontId="5"/>
  </si>
  <si>
    <t>Ⅱ－２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</si>
  <si>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</si>
  <si>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</si>
  <si>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</si>
  <si>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</si>
  <si>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</si>
  <si>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</si>
  <si>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</si>
  <si>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</si>
  <si>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</si>
  <si>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</si>
  <si>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</si>
  <si>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</si>
  <si>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山中湖村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</si>
  <si>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</si>
  <si>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</si>
  <si>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</si>
  <si>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</si>
  <si>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</si>
  <si>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</si>
  <si>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</si>
  <si>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</si>
  <si>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</si>
  <si>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</si>
  <si>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</si>
  <si>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</si>
  <si>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</si>
  <si>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</si>
  <si>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</si>
  <si>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</si>
  <si>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</si>
  <si>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</si>
  <si>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</si>
  <si>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</si>
  <si>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</si>
  <si>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</si>
  <si>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</si>
  <si>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</si>
  <si>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</si>
  <si>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-2.2</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</si>
  <si>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</si>
  <si>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</si>
  <si>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</si>
  <si>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</si>
  <si>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</si>
  <si>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</si>
  <si>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</si>
  <si>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</si>
  <si>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</si>
  <si>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</si>
  <si>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</si>
  <si>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</si>
  <si>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</si>
  <si>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</si>
  <si>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</si>
  <si>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</si>
  <si>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</si>
  <si>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</si>
  <si>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</si>
  <si>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</si>
  <si>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</si>
  <si>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</si>
  <si>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</si>
  <si>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</si>
  <si>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</si>
  <si>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</si>
  <si>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</si>
  <si>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</si>
  <si>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0"/>
  </si>
  <si>
    <t>うち日本人(％)</t>
    <phoneticPr fontId="5"/>
  </si>
  <si>
    <t>0.1</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</si>
  <si>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</si>
  <si>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</si>
  <si>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</si>
  <si>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</si>
  <si>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</si>
  <si>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</si>
  <si>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</si>
  <si>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</si>
  <si>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</si>
  <si>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</si>
  <si>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</si>
  <si>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</si>
  <si>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</si>
  <si>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</si>
  <si>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</si>
  <si>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</si>
  <si>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</si>
  <si>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</si>
  <si>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</si>
  <si>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</si>
  <si>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</si>
  <si>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</si>
  <si>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</si>
  <si>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</si>
  <si>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</si>
  <si>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</si>
  <si>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</si>
  <si>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</si>
  <si>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</si>
  <si>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</si>
  <si>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</si>
  <si>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</si>
  <si>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</si>
  <si>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</si>
  <si>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</si>
  <si>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</si>
  <si>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</si>
  <si>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</si>
  <si>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</si>
  <si>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</si>
  <si>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</si>
  <si>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</si>
  <si>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</si>
  <si>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</si>
  <si>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</si>
  <si>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</si>
  <si>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</si>
  <si>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</si>
  <si>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</si>
  <si>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</si>
  <si>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</si>
  <si>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</si>
  <si>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</si>
  <si>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</si>
  <si>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</si>
  <si>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</si>
  <si>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</si>
  <si>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</si>
  <si>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</si>
  <si>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山梨県山中湖村</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</si>
  <si>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</si>
  <si>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</si>
  <si>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</si>
  <si>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</si>
  <si>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</si>
  <si>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</si>
  <si>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</si>
  <si>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</si>
  <si>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</si>
  <si>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</si>
  <si>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</si>
  <si>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</si>
  <si>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</si>
  <si>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</si>
  <si>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</si>
  <si>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</si>
  <si>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</si>
  <si>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</si>
  <si>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</si>
  <si>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</si>
  <si>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</si>
  <si>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</si>
  <si>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</si>
  <si>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</si>
  <si>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</si>
  <si>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</si>
  <si>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</si>
  <si>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</si>
  <si>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</si>
  <si>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</si>
  <si>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</si>
  <si>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</si>
  <si>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</si>
  <si>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</si>
  <si>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</si>
  <si>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</si>
  <si>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</si>
  <si>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</si>
  <si>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</si>
  <si>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</si>
  <si>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</si>
  <si>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</si>
  <si>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</si>
  <si>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</si>
  <si>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</si>
  <si>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</si>
  <si>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</si>
  <si>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</si>
  <si>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</si>
  <si>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</si>
  <si>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</si>
  <si>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</si>
  <si>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</si>
  <si>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</si>
  <si>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</si>
  <si>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</si>
  <si>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</si>
  <si>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</si>
  <si>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</si>
  <si>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</si>
  <si>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</si>
  <si>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</si>
  <si>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</si>
  <si>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</si>
  <si>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</si>
  <si>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</si>
  <si>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</si>
  <si>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</si>
  <si>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</si>
  <si>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</si>
  <si>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</si>
  <si>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</si>
  <si>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</si>
  <si>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</si>
  <si>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</si>
  <si>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</si>
  <si>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</si>
  <si>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</si>
  <si>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</si>
  <si>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</si>
  <si>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</si>
  <si>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</si>
  <si>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</si>
  <si>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</si>
  <si>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</si>
  <si>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</si>
  <si>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</si>
  <si>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</si>
  <si>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</si>
  <si>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</si>
  <si>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</si>
  <si>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</si>
  <si>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</si>
  <si>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</si>
  <si>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</si>
  <si>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</si>
  <si>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</si>
  <si>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</si>
  <si>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</si>
  <si>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</si>
  <si>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</si>
  <si>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</si>
  <si>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</si>
  <si>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</si>
  <si>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</si>
  <si>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</si>
  <si>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</si>
  <si>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</si>
  <si>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</si>
  <si>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</si>
  <si>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</si>
  <si>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</si>
  <si>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</si>
  <si>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</si>
  <si>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</si>
  <si>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</si>
  <si>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</si>
  <si>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</si>
  <si>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簡易水道</t>
    <phoneticPr fontId="5"/>
  </si>
  <si>
    <t>加入世帯数(世帯)</t>
  </si>
  <si>
    <t>　　うち一部事務組合負担金</t>
    <phoneticPr fontId="5"/>
  </si>
  <si>
    <t>歳入合計</t>
    <phoneticPr fontId="5"/>
  </si>
  <si>
    <t>観光施設</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</si>
  <si>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</si>
  <si>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</si>
  <si>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</si>
  <si>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</si>
  <si>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</si>
  <si>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</si>
  <si>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</si>
  <si>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</si>
  <si>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</si>
  <si>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</si>
  <si>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</si>
  <si>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</si>
  <si>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</si>
  <si>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</si>
  <si>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</si>
  <si>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</si>
  <si>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</si>
  <si>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</si>
  <si>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</si>
  <si>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</si>
  <si>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</si>
  <si>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</si>
  <si>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</si>
  <si>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</si>
  <si>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</si>
  <si>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山梨県山中湖村</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</si>
  <si>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</si>
  <si>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</si>
  <si>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</si>
  <si>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</si>
  <si>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</si>
  <si>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</si>
  <si>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</si>
  <si>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</si>
  <si>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</si>
  <si>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</si>
  <si>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</si>
  <si>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</si>
  <si>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</si>
  <si>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</si>
  <si>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</si>
  <si>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</si>
  <si>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</si>
  <si>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</si>
  <si>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</si>
  <si>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</si>
  <si>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</si>
  <si>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</si>
  <si>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</si>
  <si>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</si>
  <si>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</si>
  <si>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</si>
  <si>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</si>
  <si>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</si>
  <si>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</si>
  <si>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</si>
  <si>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</si>
  <si>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</si>
  <si>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</si>
  <si>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</si>
  <si>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</si>
  <si>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</si>
  <si>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介護予防支援事業特別会計</t>
    <phoneticPr fontId="5"/>
  </si>
  <si>
    <t>簡易水道特別会計</t>
    <phoneticPr fontId="5"/>
  </si>
  <si>
    <t>法非適用企業</t>
    <phoneticPr fontId="5"/>
  </si>
  <si>
    <t>下水道特別会計</t>
    <phoneticPr fontId="5"/>
  </si>
  <si>
    <t>法非適用企業</t>
    <phoneticPr fontId="5"/>
  </si>
  <si>
    <t>観光施設特別会計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</si>
  <si>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</si>
  <si>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</si>
  <si>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</si>
  <si>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</si>
  <si>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</si>
  <si>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</si>
  <si>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</si>
  <si>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</si>
  <si>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</si>
  <si>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</si>
  <si>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</si>
  <si>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</si>
  <si>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</si>
  <si>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</si>
  <si>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</si>
  <si>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</si>
  <si>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</si>
  <si>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</si>
  <si>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</si>
  <si>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</si>
  <si>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</si>
  <si>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</si>
  <si>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</si>
  <si>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</si>
  <si>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</si>
  <si>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</si>
  <si>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</si>
  <si>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</si>
  <si>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</si>
  <si>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</si>
  <si>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</si>
  <si>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</si>
  <si>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</si>
  <si>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</si>
  <si>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</si>
  <si>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</si>
  <si>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</si>
  <si>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</si>
  <si>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</si>
  <si>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</si>
  <si>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</si>
  <si>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</si>
  <si>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</si>
  <si>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</si>
  <si>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</si>
  <si>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</si>
  <si>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</si>
  <si>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</si>
  <si>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</si>
  <si>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</si>
  <si>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</si>
  <si>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</si>
  <si>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</si>
  <si>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</si>
  <si>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</si>
  <si>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</si>
  <si>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</si>
  <si>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</si>
  <si>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</si>
  <si>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</si>
  <si>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</si>
  <si>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</si>
  <si>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</si>
  <si>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</si>
  <si>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</si>
  <si>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</si>
  <si>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</si>
  <si>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</si>
  <si>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</si>
  <si>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</si>
  <si>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</si>
  <si>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</si>
  <si>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</si>
  <si>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</si>
  <si>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</si>
  <si>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</si>
  <si>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</si>
  <si>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</si>
  <si>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</si>
  <si>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</si>
  <si>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</si>
  <si>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</si>
  <si>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</si>
  <si>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</si>
  <si>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</si>
  <si>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</si>
  <si>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</si>
  <si>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</si>
  <si>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</si>
  <si>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</si>
  <si>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</si>
  <si>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</si>
  <si>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</si>
  <si>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</si>
  <si>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</si>
  <si>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</si>
  <si>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</si>
  <si>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</si>
  <si>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</si>
  <si>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</si>
  <si>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</si>
  <si>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</si>
  <si>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</si>
  <si>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</si>
  <si>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</si>
  <si>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</si>
  <si>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</si>
  <si>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</si>
  <si>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</si>
  <si>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</si>
  <si>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</si>
  <si>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</si>
  <si>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</si>
  <si>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</si>
  <si>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</si>
  <si>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</si>
  <si>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</si>
  <si>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</si>
  <si>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</si>
  <si>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</si>
  <si>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</si>
  <si>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</si>
  <si>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</si>
  <si>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</si>
  <si>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</si>
  <si>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</si>
  <si>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</si>
  <si>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</si>
  <si>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</si>
  <si>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</si>
  <si>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</si>
  <si>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</si>
  <si>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</si>
  <si>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</si>
  <si>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</si>
  <si>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</si>
  <si>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</si>
  <si>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</si>
  <si>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</si>
  <si>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</si>
  <si>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</si>
  <si>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</si>
  <si>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</si>
  <si>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</si>
  <si>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</si>
  <si>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</si>
  <si>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2.31</t>
  </si>
  <si>
    <t>▲ 21.60</t>
  </si>
  <si>
    <t>▲ 12.64</t>
  </si>
  <si>
    <t>一般会計</t>
  </si>
  <si>
    <t>介護保険特別会計</t>
  </si>
  <si>
    <t>国民健康保険特別会計</t>
  </si>
  <si>
    <t>下水道特別会計</t>
  </si>
  <si>
    <t>簡易水道特別会計</t>
  </si>
  <si>
    <t>観光施設特別会計</t>
  </si>
  <si>
    <t>後期高齢者医療特別会計</t>
  </si>
  <si>
    <t>介護予防支援事業特別会計</t>
  </si>
  <si>
    <t>その他会計（赤字）</t>
  </si>
  <si>
    <t>その他会計（黒字）</t>
  </si>
  <si>
    <t>-</t>
    <phoneticPr fontId="2"/>
  </si>
  <si>
    <t>-</t>
    <phoneticPr fontId="2"/>
  </si>
  <si>
    <t>-</t>
    <phoneticPr fontId="2"/>
  </si>
  <si>
    <t>-</t>
    <phoneticPr fontId="2"/>
  </si>
  <si>
    <t>㈱山中湖観光振興公社</t>
    <rPh sb="1" eb="4">
      <t>ヤマナカコ</t>
    </rPh>
    <rPh sb="4" eb="6">
      <t>カンコウ</t>
    </rPh>
    <rPh sb="6" eb="8">
      <t>シンコウ</t>
    </rPh>
    <rPh sb="8" eb="10">
      <t>コウシャ</t>
    </rPh>
    <phoneticPr fontId="11"/>
  </si>
  <si>
    <t>富士五湖広域行政事務組合（一般会計）</t>
    <rPh sb="0" eb="4">
      <t>フジゴコ</t>
    </rPh>
    <rPh sb="4" eb="6">
      <t>コウイキ</t>
    </rPh>
    <rPh sb="6" eb="8">
      <t>ギョウセイ</t>
    </rPh>
    <rPh sb="8" eb="10">
      <t>ジム</t>
    </rPh>
    <rPh sb="10" eb="12">
      <t>クミアイ</t>
    </rPh>
    <rPh sb="13" eb="15">
      <t>イッパン</t>
    </rPh>
    <rPh sb="15" eb="17">
      <t>カイケイ</t>
    </rPh>
    <phoneticPr fontId="11"/>
  </si>
  <si>
    <t>富士五湖広域行政事務組合（富士五湖ふるさと振興整備事業特別会計）</t>
    <rPh sb="0" eb="4">
      <t>フジゴコ</t>
    </rPh>
    <rPh sb="4" eb="6">
      <t>コウイキ</t>
    </rPh>
    <rPh sb="6" eb="8">
      <t>ギョウセイ</t>
    </rPh>
    <rPh sb="8" eb="10">
      <t>ジム</t>
    </rPh>
    <rPh sb="10" eb="12">
      <t>クミアイ</t>
    </rPh>
    <rPh sb="13" eb="17">
      <t>フジゴコ</t>
    </rPh>
    <rPh sb="21" eb="23">
      <t>シンコウ</t>
    </rPh>
    <rPh sb="23" eb="25">
      <t>セイビ</t>
    </rPh>
    <rPh sb="25" eb="27">
      <t>ジギョウ</t>
    </rPh>
    <rPh sb="27" eb="29">
      <t>トクベツ</t>
    </rPh>
    <rPh sb="29" eb="31">
      <t>カイケイ</t>
    </rPh>
    <phoneticPr fontId="11"/>
  </si>
  <si>
    <t>富士五湖広域行政事務組合（富士五湖聖苑特別会計）</t>
    <rPh sb="0" eb="4">
      <t>フジゴコ</t>
    </rPh>
    <rPh sb="4" eb="6">
      <t>コウイキ</t>
    </rPh>
    <rPh sb="6" eb="8">
      <t>ギョウセイ</t>
    </rPh>
    <rPh sb="8" eb="10">
      <t>ジム</t>
    </rPh>
    <rPh sb="10" eb="12">
      <t>クミアイ</t>
    </rPh>
    <rPh sb="13" eb="17">
      <t>フジゴコ</t>
    </rPh>
    <rPh sb="17" eb="19">
      <t>セイエン</t>
    </rPh>
    <rPh sb="19" eb="21">
      <t>トクベツ</t>
    </rPh>
    <rPh sb="21" eb="23">
      <t>カイケイ</t>
    </rPh>
    <phoneticPr fontId="11"/>
  </si>
  <si>
    <t>富士吉田外二ヶ村恩賜県有財産保護組合（一般会計）</t>
    <rPh sb="0" eb="4">
      <t>フジヨシダ</t>
    </rPh>
    <rPh sb="4" eb="5">
      <t>ホカ</t>
    </rPh>
    <rPh sb="5" eb="6">
      <t>ニ</t>
    </rPh>
    <rPh sb="7" eb="8">
      <t>ソン</t>
    </rPh>
    <rPh sb="8" eb="10">
      <t>オンシ</t>
    </rPh>
    <rPh sb="10" eb="12">
      <t>ケンユウ</t>
    </rPh>
    <rPh sb="12" eb="14">
      <t>ザイサン</t>
    </rPh>
    <rPh sb="14" eb="16">
      <t>ホゴ</t>
    </rPh>
    <rPh sb="16" eb="18">
      <t>クミアイ</t>
    </rPh>
    <rPh sb="19" eb="21">
      <t>イッパン</t>
    </rPh>
    <rPh sb="21" eb="23">
      <t>カイケイ</t>
    </rPh>
    <phoneticPr fontId="11"/>
  </si>
  <si>
    <t>山梨県後期高齢者医療広域連合（一般会計）</t>
    <rPh sb="0" eb="3">
      <t>ヤマナシケン</t>
    </rPh>
    <rPh sb="3" eb="5">
      <t>コウキ</t>
    </rPh>
    <rPh sb="5" eb="8">
      <t>コウレイシャ</t>
    </rPh>
    <rPh sb="8" eb="10">
      <t>イリョウ</t>
    </rPh>
    <rPh sb="10" eb="12">
      <t>コウイキ</t>
    </rPh>
    <rPh sb="12" eb="14">
      <t>レンゴウ</t>
    </rPh>
    <rPh sb="15" eb="17">
      <t>イッパン</t>
    </rPh>
    <rPh sb="17" eb="19">
      <t>カイケイ</t>
    </rPh>
    <phoneticPr fontId="11"/>
  </si>
  <si>
    <t>山梨県後期高齢者医療広域連合（後期高齢者医療特別会計）</t>
    <rPh sb="0" eb="3">
      <t>ヤマナシケン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11"/>
  </si>
  <si>
    <t>山梨県市町村総合事務組合（一般会計）</t>
    <rPh sb="0" eb="3">
      <t>ヤマナシケン</t>
    </rPh>
    <rPh sb="3" eb="6">
      <t>シチョウソン</t>
    </rPh>
    <rPh sb="6" eb="8">
      <t>ソウゴウ</t>
    </rPh>
    <rPh sb="8" eb="10">
      <t>ジム</t>
    </rPh>
    <rPh sb="10" eb="12">
      <t>クミアイ</t>
    </rPh>
    <rPh sb="13" eb="15">
      <t>イッパン</t>
    </rPh>
    <rPh sb="15" eb="17">
      <t>カイケイ</t>
    </rPh>
    <phoneticPr fontId="11"/>
  </si>
  <si>
    <t>山梨県市町村総合事務組合（（行政手続きの電子化事業及び会館管理・研修事業特別会計）</t>
    <rPh sb="0" eb="3">
      <t>ヤマナシケン</t>
    </rPh>
    <rPh sb="3" eb="6">
      <t>シチョウソン</t>
    </rPh>
    <rPh sb="6" eb="8">
      <t>ソウゴウ</t>
    </rPh>
    <rPh sb="8" eb="10">
      <t>ジム</t>
    </rPh>
    <rPh sb="10" eb="12">
      <t>クミアイ</t>
    </rPh>
    <rPh sb="14" eb="16">
      <t>ギョウセイ</t>
    </rPh>
    <rPh sb="16" eb="18">
      <t>テツヅ</t>
    </rPh>
    <rPh sb="20" eb="23">
      <t>デンシカ</t>
    </rPh>
    <rPh sb="23" eb="25">
      <t>ジギョウ</t>
    </rPh>
    <rPh sb="25" eb="26">
      <t>オヨ</t>
    </rPh>
    <rPh sb="27" eb="29">
      <t>カイカン</t>
    </rPh>
    <rPh sb="29" eb="31">
      <t>カンリ</t>
    </rPh>
    <rPh sb="32" eb="34">
      <t>ケンシュウ</t>
    </rPh>
    <rPh sb="34" eb="36">
      <t>ジギョウ</t>
    </rPh>
    <rPh sb="36" eb="40">
      <t>トクベツカイケイ</t>
    </rPh>
    <phoneticPr fontId="11"/>
  </si>
  <si>
    <t>山梨県市町村総合事務組合（一般廃棄物最終処分場事業特別会計）</t>
    <rPh sb="0" eb="12">
      <t>ヤマナシケンシチョウソンソウゴウジムクミアイ</t>
    </rPh>
    <rPh sb="13" eb="15">
      <t>イッパン</t>
    </rPh>
    <rPh sb="15" eb="18">
      <t>ハイキブツ</t>
    </rPh>
    <rPh sb="18" eb="20">
      <t>サイシュウ</t>
    </rPh>
    <rPh sb="20" eb="23">
      <t>ショブンジョウ</t>
    </rPh>
    <rPh sb="23" eb="25">
      <t>ジギョウ</t>
    </rPh>
    <rPh sb="25" eb="29">
      <t>トクベツカイケイ</t>
    </rPh>
    <phoneticPr fontId="11"/>
  </si>
  <si>
    <t>山梨県市町村総合事務組合（入札参加資格審査事業費特別会計）</t>
    <rPh sb="0" eb="3">
      <t>ヤマナシケン</t>
    </rPh>
    <rPh sb="3" eb="6">
      <t>シチョウソン</t>
    </rPh>
    <rPh sb="6" eb="8">
      <t>ソウゴウ</t>
    </rPh>
    <rPh sb="8" eb="10">
      <t>ジム</t>
    </rPh>
    <rPh sb="10" eb="12">
      <t>クミアイ</t>
    </rPh>
    <rPh sb="13" eb="15">
      <t>ニュウサツ</t>
    </rPh>
    <rPh sb="15" eb="17">
      <t>サンカ</t>
    </rPh>
    <rPh sb="17" eb="19">
      <t>シカク</t>
    </rPh>
    <rPh sb="19" eb="21">
      <t>シンサ</t>
    </rPh>
    <rPh sb="21" eb="23">
      <t>ジギョウ</t>
    </rPh>
    <rPh sb="23" eb="24">
      <t>ヒ</t>
    </rPh>
    <rPh sb="24" eb="26">
      <t>トクベツ</t>
    </rPh>
    <rPh sb="26" eb="28">
      <t>カイケイ</t>
    </rPh>
    <phoneticPr fontId="11"/>
  </si>
  <si>
    <t>山梨県市町村総合事務組合（交通災害共済事業特別会計）</t>
    <rPh sb="0" eb="12">
      <t>ヤマナシケンシチョウソンソウゴウジムクミアイ</t>
    </rPh>
    <rPh sb="13" eb="15">
      <t>コウツウ</t>
    </rPh>
    <rPh sb="15" eb="17">
      <t>サイガイ</t>
    </rPh>
    <rPh sb="17" eb="19">
      <t>キョウサイ</t>
    </rPh>
    <rPh sb="19" eb="21">
      <t>ジギョウ</t>
    </rPh>
    <rPh sb="21" eb="25">
      <t>トクベツカイケイ</t>
    </rPh>
    <phoneticPr fontId="11"/>
  </si>
  <si>
    <t>-</t>
    <phoneticPr fontId="2"/>
  </si>
  <si>
    <t>-</t>
    <phoneticPr fontId="2"/>
  </si>
  <si>
    <t>-</t>
    <phoneticPr fontId="2"/>
  </si>
  <si>
    <t>-</t>
    <phoneticPr fontId="2"/>
  </si>
  <si>
    <t>特定防衛施設周辺整備調整交付金基金</t>
    <rPh sb="0" eb="2">
      <t>トクテイ</t>
    </rPh>
    <rPh sb="2" eb="4">
      <t>ボウエイ</t>
    </rPh>
    <rPh sb="4" eb="6">
      <t>シセツ</t>
    </rPh>
    <rPh sb="6" eb="8">
      <t>シュウヘン</t>
    </rPh>
    <rPh sb="8" eb="10">
      <t>セイビ</t>
    </rPh>
    <rPh sb="10" eb="12">
      <t>チョウセイ</t>
    </rPh>
    <rPh sb="12" eb="15">
      <t>コウフキン</t>
    </rPh>
    <rPh sb="15" eb="17">
      <t>キキン</t>
    </rPh>
    <phoneticPr fontId="11"/>
  </si>
  <si>
    <t>公共施設建設基金</t>
    <rPh sb="0" eb="2">
      <t>コウキョウ</t>
    </rPh>
    <rPh sb="2" eb="4">
      <t>シセツ</t>
    </rPh>
    <rPh sb="4" eb="6">
      <t>ケンセツ</t>
    </rPh>
    <rPh sb="6" eb="8">
      <t>キキン</t>
    </rPh>
    <phoneticPr fontId="11"/>
  </si>
  <si>
    <t>地域福祉基金</t>
    <rPh sb="0" eb="2">
      <t>チイキ</t>
    </rPh>
    <rPh sb="2" eb="4">
      <t>フクシ</t>
    </rPh>
    <rPh sb="4" eb="6">
      <t>キキン</t>
    </rPh>
    <phoneticPr fontId="11"/>
  </si>
  <si>
    <t>災害見舞基金</t>
    <rPh sb="0" eb="2">
      <t>サイガイ</t>
    </rPh>
    <rPh sb="2" eb="4">
      <t>ミマ</t>
    </rPh>
    <rPh sb="4" eb="6">
      <t>キキン</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</si>
  <si>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</si>
  <si>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</si>
  <si>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</si>
  <si>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ここ数年、将来負担額は年々減少傾向にあったが、老朽化する施設の効率的な更新に向け、現在、公共施設個別管理計画の策定を行っており、今後は順次施設の更新・集約化・複合化・除却が必要となる。これに伴い、将来負担額の増加も見込まれるが、施設等の更新については、固定資産台帳整備により、詳細な分析が可能となった有形固定資産減価償却率の数値も参考に、老朽化状況等を把握し整備を行う。</t>
    <rPh sb="2" eb="4">
      <t>スウネン</t>
    </rPh>
    <rPh sb="5" eb="7">
      <t>ショウライ</t>
    </rPh>
    <rPh sb="7" eb="9">
      <t>フタン</t>
    </rPh>
    <rPh sb="9" eb="10">
      <t>ガク</t>
    </rPh>
    <rPh sb="11" eb="13">
      <t>ネンネン</t>
    </rPh>
    <rPh sb="13" eb="15">
      <t>ゲンショウ</t>
    </rPh>
    <rPh sb="15" eb="17">
      <t>ケイコウ</t>
    </rPh>
    <rPh sb="23" eb="26">
      <t>ロウキュウカ</t>
    </rPh>
    <rPh sb="28" eb="30">
      <t>シセツ</t>
    </rPh>
    <rPh sb="31" eb="34">
      <t>コウリツテキ</t>
    </rPh>
    <rPh sb="35" eb="37">
      <t>コウシン</t>
    </rPh>
    <rPh sb="38" eb="39">
      <t>ム</t>
    </rPh>
    <rPh sb="41" eb="43">
      <t>ゲンザイ</t>
    </rPh>
    <rPh sb="44" eb="46">
      <t>コウキョウ</t>
    </rPh>
    <rPh sb="46" eb="48">
      <t>シセツ</t>
    </rPh>
    <rPh sb="48" eb="50">
      <t>コベツ</t>
    </rPh>
    <rPh sb="50" eb="52">
      <t>カンリ</t>
    </rPh>
    <rPh sb="52" eb="54">
      <t>ケイカク</t>
    </rPh>
    <rPh sb="55" eb="57">
      <t>サクテイ</t>
    </rPh>
    <rPh sb="58" eb="59">
      <t>オコナ</t>
    </rPh>
    <rPh sb="64" eb="66">
      <t>コンゴ</t>
    </rPh>
    <rPh sb="67" eb="69">
      <t>ジュンジ</t>
    </rPh>
    <rPh sb="69" eb="71">
      <t>シセツ</t>
    </rPh>
    <rPh sb="72" eb="74">
      <t>コウシン</t>
    </rPh>
    <rPh sb="75" eb="78">
      <t>シュウヤクカ</t>
    </rPh>
    <rPh sb="79" eb="82">
      <t>フクゴウカ</t>
    </rPh>
    <rPh sb="83" eb="85">
      <t>ジョキャク</t>
    </rPh>
    <rPh sb="86" eb="88">
      <t>ヒツヨウ</t>
    </rPh>
    <rPh sb="95" eb="96">
      <t>トモナ</t>
    </rPh>
    <rPh sb="98" eb="100">
      <t>ショウライ</t>
    </rPh>
    <rPh sb="100" eb="102">
      <t>フタン</t>
    </rPh>
    <rPh sb="102" eb="103">
      <t>ガク</t>
    </rPh>
    <rPh sb="104" eb="106">
      <t>ゾウカ</t>
    </rPh>
    <rPh sb="107" eb="109">
      <t>ミコ</t>
    </rPh>
    <rPh sb="114" eb="116">
      <t>シセツ</t>
    </rPh>
    <rPh sb="116" eb="117">
      <t>トウ</t>
    </rPh>
    <rPh sb="118" eb="120">
      <t>コウシン</t>
    </rPh>
    <rPh sb="126" eb="128">
      <t>コテイ</t>
    </rPh>
    <rPh sb="128" eb="130">
      <t>シサン</t>
    </rPh>
    <rPh sb="130" eb="132">
      <t>ダイチョウ</t>
    </rPh>
    <rPh sb="132" eb="134">
      <t>セイビ</t>
    </rPh>
    <rPh sb="138" eb="140">
      <t>ショウサイ</t>
    </rPh>
    <rPh sb="141" eb="143">
      <t>ブンセキ</t>
    </rPh>
    <rPh sb="144" eb="146">
      <t>カノウ</t>
    </rPh>
    <rPh sb="150" eb="152">
      <t>ユウケイ</t>
    </rPh>
    <rPh sb="152" eb="154">
      <t>コテイ</t>
    </rPh>
    <rPh sb="154" eb="156">
      <t>シサン</t>
    </rPh>
    <rPh sb="156" eb="158">
      <t>ゲンカ</t>
    </rPh>
    <rPh sb="158" eb="160">
      <t>ショウキャク</t>
    </rPh>
    <rPh sb="160" eb="161">
      <t>リツ</t>
    </rPh>
    <rPh sb="162" eb="164">
      <t>スウチ</t>
    </rPh>
    <rPh sb="165" eb="167">
      <t>サンコウ</t>
    </rPh>
    <rPh sb="169" eb="172">
      <t>ロウキュウカ</t>
    </rPh>
    <rPh sb="172" eb="174">
      <t>ジョウキョウ</t>
    </rPh>
    <rPh sb="174" eb="175">
      <t>トウ</t>
    </rPh>
    <rPh sb="176" eb="178">
      <t>ハアク</t>
    </rPh>
    <rPh sb="179" eb="181">
      <t>セイビ</t>
    </rPh>
    <rPh sb="182" eb="183">
      <t>オコナ</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</si>
  <si>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</si>
  <si>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</si>
  <si>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</si>
  <si>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</si>
  <si>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</si>
  <si>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</si>
  <si>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ここ数年、新規起債の発行を行っていないため、将来負担比率および実質公債費比率は減少傾向にあるが、今後想定される税収減および施設の更新に伴い、いずれも増加が見込まれるため、公共施設個別管理計画を作成し、各施設について分析を行い、効率の良い施設更新により、起債額を最小限に抑えるよう努める。</t>
    <rPh sb="2" eb="4">
      <t>スウネン</t>
    </rPh>
    <rPh sb="5" eb="7">
      <t>シンキ</t>
    </rPh>
    <rPh sb="7" eb="9">
      <t>キサイ</t>
    </rPh>
    <rPh sb="10" eb="12">
      <t>ハッコウ</t>
    </rPh>
    <rPh sb="13" eb="14">
      <t>オコナ</t>
    </rPh>
    <rPh sb="22" eb="24">
      <t>ショウライ</t>
    </rPh>
    <rPh sb="24" eb="26">
      <t>フタン</t>
    </rPh>
    <rPh sb="26" eb="28">
      <t>ヒリツ</t>
    </rPh>
    <rPh sb="31" eb="33">
      <t>ジッシツ</t>
    </rPh>
    <rPh sb="33" eb="36">
      <t>コウサイヒ</t>
    </rPh>
    <rPh sb="36" eb="38">
      <t>ヒリツ</t>
    </rPh>
    <rPh sb="39" eb="41">
      <t>ゲンショウ</t>
    </rPh>
    <rPh sb="41" eb="43">
      <t>ケイコウ</t>
    </rPh>
    <rPh sb="48" eb="50">
      <t>コンゴ</t>
    </rPh>
    <rPh sb="50" eb="52">
      <t>ソウテイ</t>
    </rPh>
    <rPh sb="55" eb="58">
      <t>ゼイシュウゲン</t>
    </rPh>
    <rPh sb="61" eb="63">
      <t>シセツ</t>
    </rPh>
    <rPh sb="64" eb="66">
      <t>コウシン</t>
    </rPh>
    <rPh sb="67" eb="68">
      <t>トモナ</t>
    </rPh>
    <rPh sb="74" eb="76">
      <t>ゾウカ</t>
    </rPh>
    <rPh sb="77" eb="79">
      <t>ミコ</t>
    </rPh>
    <rPh sb="85" eb="87">
      <t>コウキョウ</t>
    </rPh>
    <rPh sb="87" eb="89">
      <t>シセツ</t>
    </rPh>
    <rPh sb="89" eb="91">
      <t>コベツ</t>
    </rPh>
    <rPh sb="91" eb="93">
      <t>カンリ</t>
    </rPh>
    <rPh sb="93" eb="95">
      <t>ケイカク</t>
    </rPh>
    <rPh sb="96" eb="98">
      <t>サクセイ</t>
    </rPh>
    <rPh sb="100" eb="103">
      <t>カクシセツ</t>
    </rPh>
    <rPh sb="107" eb="109">
      <t>ブンセキ</t>
    </rPh>
    <rPh sb="110" eb="111">
      <t>オコナ</t>
    </rPh>
    <rPh sb="113" eb="115">
      <t>コウリツ</t>
    </rPh>
    <rPh sb="116" eb="117">
      <t>ヨ</t>
    </rPh>
    <rPh sb="118" eb="120">
      <t>シセツ</t>
    </rPh>
    <rPh sb="120" eb="122">
      <t>コウシン</t>
    </rPh>
    <rPh sb="126" eb="128">
      <t>キサイ</t>
    </rPh>
    <rPh sb="128" eb="129">
      <t>ガク</t>
    </rPh>
    <rPh sb="130" eb="133">
      <t>サイショウゲン</t>
    </rPh>
    <rPh sb="134" eb="135">
      <t>オサ</t>
    </rPh>
    <rPh sb="139" eb="140">
      <t>ツト</t>
    </rPh>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</si>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</sst>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theme" Target="theme/theme1.xml" />
  <Relationship Id="rId3" Type="http://schemas.openxmlformats.org/officeDocument/2006/relationships/worksheet" Target="worksheets/sheet3.xml" />
  <Relationship Id="rId21" Type="http://schemas.openxmlformats.org/officeDocument/2006/relationships/calcChain" Target="calcChain.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worksheet" Target="worksheets/sheet17.xml" />
  <Relationship Id="rId2" Type="http://schemas.openxmlformats.org/officeDocument/2006/relationships/worksheet" Target="worksheets/sheet2.xml" />
  <Relationship Id="rId16" Type="http://schemas.openxmlformats.org/officeDocument/2006/relationships/worksheet" Target="worksheets/sheet16.xml" />
  <Relationship Id="rId20" Type="http://schemas.openxmlformats.org/officeDocument/2006/relationships/sharedStrings" Target="sharedString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worksheet" Target="worksheets/sheet15.xml" />
  <Relationship Id="rId10" Type="http://schemas.openxmlformats.org/officeDocument/2006/relationships/worksheet" Target="worksheets/sheet10.xml" />
  <Relationship Id="rId19" Type="http://schemas.openxmlformats.org/officeDocument/2006/relationships/styles" Target="styles.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7.xml.rels>&#65279;<?xml version="1.0" encoding="utf-8" standalone="yes"?>
<Relationships xmlns="http://schemas.openxmlformats.org/package/2006/relationships">
  <Relationship Id="rId1" Type="http://schemas.openxmlformats.org/officeDocument/2006/relationships/themeOverride" Target="../theme/themeOverride1.xml" />
</Relationships>
</file>

<file path=xl/charts/_rels/chart8.xml.rels>&#65279;<?xml version="1.0" encoding="utf-8" standalone="yes"?>
<Relationships xmlns="http://schemas.openxmlformats.org/package/2006/relationships">
  <Relationship Id="rId1" Type="http://schemas.openxmlformats.org/officeDocument/2006/relationships/themeOverride" Target="../theme/themeOverride2.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119674</c:v>
                </c:pt>
                <c:pt idx="1">
                  <c:v>119685</c:v>
                </c:pt>
                <c:pt idx="2">
                  <c:v>109920</c:v>
                </c:pt>
                <c:pt idx="3">
                  <c:v>119882</c:v>
                </c:pt>
                <c:pt idx="4">
                  <c:v>116162</c:v>
                </c:pt>
              </c:numCache>
            </c:numRef>
          </c:val>
          <c:smooth val="0"/>
          <c:extLst xmlns:c16r2="http://schemas.microsoft.com/office/drawing/2015/06/chart">
            <c:ext xmlns:c16="http://schemas.microsoft.com/office/drawing/2014/chart" uri="{C3380CC4-5D6E-409C-BE32-E72D297353CC}">
              <c16:uniqueId val="{00000000-42AF-4EA7-B5FE-70E3A918800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140717</c:v>
                </c:pt>
                <c:pt idx="1">
                  <c:v>164140</c:v>
                </c:pt>
                <c:pt idx="2">
                  <c:v>52977</c:v>
                </c:pt>
                <c:pt idx="3">
                  <c:v>139459</c:v>
                </c:pt>
                <c:pt idx="4">
                  <c:v>87109</c:v>
                </c:pt>
              </c:numCache>
            </c:numRef>
          </c:val>
          <c:smooth val="0"/>
          <c:extLst xmlns:c16r2="http://schemas.microsoft.com/office/drawing/2015/06/chart">
            <c:ext xmlns:c16="http://schemas.microsoft.com/office/drawing/2014/chart" uri="{C3380CC4-5D6E-409C-BE32-E72D297353CC}">
              <c16:uniqueId val="{00000001-42AF-4EA7-B5FE-70E3A9188008}"/>
            </c:ext>
          </c:extLst>
        </c:ser>
        <c:dLbls>
          <c:showLegendKey val="0"/>
          <c:showVal val="0"/>
          <c:showCatName val="0"/>
          <c:showSerName val="0"/>
          <c:showPercent val="0"/>
          <c:showBubbleSize val="0"/>
        </c:dLbls>
        <c:marker val="1"/>
        <c:smooth val="0"/>
        <c:axId val="94420992"/>
        <c:axId val="94422912"/>
      </c:lineChart>
      <c:catAx>
        <c:axId val="9442099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4422912"/>
        <c:crosses val="autoZero"/>
        <c:auto val="1"/>
        <c:lblAlgn val="ctr"/>
        <c:lblOffset val="100"/>
        <c:tickLblSkip val="1"/>
        <c:tickMarkSkip val="1"/>
        <c:noMultiLvlLbl val="0"/>
      </c:catAx>
      <c:valAx>
        <c:axId val="94422912"/>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442099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9.2899999999999991</c:v>
                </c:pt>
                <c:pt idx="1">
                  <c:v>6.57</c:v>
                </c:pt>
                <c:pt idx="2">
                  <c:v>14.34</c:v>
                </c:pt>
                <c:pt idx="3">
                  <c:v>6.65</c:v>
                </c:pt>
                <c:pt idx="4">
                  <c:v>11.5</c:v>
                </c:pt>
              </c:numCache>
            </c:numRef>
          </c:val>
          <c:extLst xmlns:c16r2="http://schemas.microsoft.com/office/drawing/2015/06/chart">
            <c:ext xmlns:c16="http://schemas.microsoft.com/office/drawing/2014/chart" uri="{C3380CC4-5D6E-409C-BE32-E72D297353CC}">
              <c16:uniqueId val="{00000000-F061-4347-A507-78DBF2DD5F8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76.77</c:v>
                </c:pt>
                <c:pt idx="1">
                  <c:v>102.03</c:v>
                </c:pt>
                <c:pt idx="2">
                  <c:v>143.83000000000001</c:v>
                </c:pt>
                <c:pt idx="3">
                  <c:v>76.55</c:v>
                </c:pt>
                <c:pt idx="4">
                  <c:v>127.37</c:v>
                </c:pt>
              </c:numCache>
            </c:numRef>
          </c:val>
          <c:extLst xmlns:c16r2="http://schemas.microsoft.com/office/drawing/2015/06/chart">
            <c:ext xmlns:c16="http://schemas.microsoft.com/office/drawing/2014/chart" uri="{C3380CC4-5D6E-409C-BE32-E72D297353CC}">
              <c16:uniqueId val="{00000001-F061-4347-A507-78DBF2DD5F81}"/>
            </c:ext>
          </c:extLst>
        </c:ser>
        <c:dLbls>
          <c:showLegendKey val="0"/>
          <c:showVal val="0"/>
          <c:showCatName val="0"/>
          <c:showSerName val="0"/>
          <c:showPercent val="0"/>
          <c:showBubbleSize val="0"/>
        </c:dLbls>
        <c:gapWidth val="250"/>
        <c:overlap val="100"/>
        <c:axId val="4326528"/>
        <c:axId val="432844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-2.31</c:v>
                </c:pt>
                <c:pt idx="1">
                  <c:v>-21.6</c:v>
                </c:pt>
                <c:pt idx="2">
                  <c:v>28.08</c:v>
                </c:pt>
                <c:pt idx="3">
                  <c:v>-12.64</c:v>
                </c:pt>
                <c:pt idx="4">
                  <c:v>10.01</c:v>
                </c:pt>
              </c:numCache>
            </c:numRef>
          </c:val>
          <c:smooth val="0"/>
          <c:extLst xmlns:c16r2="http://schemas.microsoft.com/office/drawing/2015/06/chart">
            <c:ext xmlns:c16="http://schemas.microsoft.com/office/drawing/2014/chart" uri="{C3380CC4-5D6E-409C-BE32-E72D297353CC}">
              <c16:uniqueId val="{00000002-F061-4347-A507-78DBF2DD5F81}"/>
            </c:ext>
          </c:extLst>
        </c:ser>
        <c:dLbls>
          <c:showLegendKey val="0"/>
          <c:showVal val="0"/>
          <c:showCatName val="0"/>
          <c:showSerName val="0"/>
          <c:showPercent val="0"/>
          <c:showBubbleSize val="0"/>
        </c:dLbls>
        <c:marker val="1"/>
        <c:smooth val="0"/>
        <c:axId val="4326528"/>
        <c:axId val="4328448"/>
      </c:lineChart>
      <c:catAx>
        <c:axId val="43265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328448"/>
        <c:crosses val="autoZero"/>
        <c:auto val="1"/>
        <c:lblAlgn val="ctr"/>
        <c:lblOffset val="100"/>
        <c:tickLblSkip val="1"/>
        <c:tickMarkSkip val="1"/>
        <c:noMultiLvlLbl val="0"/>
      </c:catAx>
      <c:valAx>
        <c:axId val="43284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3265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63F6-4A5B-8637-2357952816F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63F6-4A5B-8637-2357952816FA}"/>
            </c:ext>
          </c:extLst>
        </c:ser>
        <c:ser>
          <c:idx val="2"/>
          <c:order val="2"/>
          <c:tx>
            <c:strRef>
              <c:f>データシート!$A$29</c:f>
              <c:strCache>
                <c:ptCount val="1"/>
                <c:pt idx="0">
                  <c:v>介護予防支援事業特別会計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63F6-4A5B-8637-2357952816FA}"/>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0.01</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63F6-4A5B-8637-2357952816FA}"/>
            </c:ext>
          </c:extLst>
        </c:ser>
        <c:ser>
          <c:idx val="4"/>
          <c:order val="4"/>
          <c:tx>
            <c:strRef>
              <c:f>データシート!$A$31</c:f>
              <c:strCache>
                <c:ptCount val="1"/>
                <c:pt idx="0">
                  <c:v>観光施設特別会計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0.06</c:v>
                </c:pt>
                <c:pt idx="2">
                  <c:v>#N/A</c:v>
                </c:pt>
                <c:pt idx="3">
                  <c:v>0.08</c:v>
                </c:pt>
                <c:pt idx="4">
                  <c:v>#N/A</c:v>
                </c:pt>
                <c:pt idx="5">
                  <c:v>0.1</c:v>
                </c:pt>
                <c:pt idx="6">
                  <c:v>#N/A</c:v>
                </c:pt>
                <c:pt idx="7">
                  <c:v>0.06</c:v>
                </c:pt>
                <c:pt idx="8">
                  <c:v>#N/A</c:v>
                </c:pt>
                <c:pt idx="9">
                  <c:v>7.0000000000000007E-2</c:v>
                </c:pt>
              </c:numCache>
            </c:numRef>
          </c:val>
          <c:extLst xmlns:c16r2="http://schemas.microsoft.com/office/drawing/2015/06/chart">
            <c:ext xmlns:c16="http://schemas.microsoft.com/office/drawing/2014/chart" uri="{C3380CC4-5D6E-409C-BE32-E72D297353CC}">
              <c16:uniqueId val="{00000004-63F6-4A5B-8637-2357952816FA}"/>
            </c:ext>
          </c:extLst>
        </c:ser>
        <c:ser>
          <c:idx val="5"/>
          <c:order val="5"/>
          <c:tx>
            <c:strRef>
              <c:f>データシート!$A$32</c:f>
              <c:strCache>
                <c:ptCount val="1"/>
                <c:pt idx="0">
                  <c:v>簡易水道特別会計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0.04</c:v>
                </c:pt>
                <c:pt idx="2">
                  <c:v>#N/A</c:v>
                </c:pt>
                <c:pt idx="3">
                  <c:v>0.06</c:v>
                </c:pt>
                <c:pt idx="4">
                  <c:v>#N/A</c:v>
                </c:pt>
                <c:pt idx="5">
                  <c:v>0.08</c:v>
                </c:pt>
                <c:pt idx="6">
                  <c:v>#N/A</c:v>
                </c:pt>
                <c:pt idx="7">
                  <c:v>0.05</c:v>
                </c:pt>
                <c:pt idx="8">
                  <c:v>#N/A</c:v>
                </c:pt>
                <c:pt idx="9">
                  <c:v>0.15</c:v>
                </c:pt>
              </c:numCache>
            </c:numRef>
          </c:val>
          <c:extLst xmlns:c16r2="http://schemas.microsoft.com/office/drawing/2015/06/chart">
            <c:ext xmlns:c16="http://schemas.microsoft.com/office/drawing/2014/chart" uri="{C3380CC4-5D6E-409C-BE32-E72D297353CC}">
              <c16:uniqueId val="{00000005-63F6-4A5B-8637-2357952816FA}"/>
            </c:ext>
          </c:extLst>
        </c:ser>
        <c:ser>
          <c:idx val="6"/>
          <c:order val="6"/>
          <c:tx>
            <c:strRef>
              <c:f>データシート!$A$33</c:f>
              <c:strCache>
                <c:ptCount val="1"/>
                <c:pt idx="0">
                  <c:v>下水道特別会計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0.08</c:v>
                </c:pt>
                <c:pt idx="2">
                  <c:v>#N/A</c:v>
                </c:pt>
                <c:pt idx="3">
                  <c:v>0.13</c:v>
                </c:pt>
                <c:pt idx="4">
                  <c:v>#N/A</c:v>
                </c:pt>
                <c:pt idx="5">
                  <c:v>0.18</c:v>
                </c:pt>
                <c:pt idx="6">
                  <c:v>#N/A</c:v>
                </c:pt>
                <c:pt idx="7">
                  <c:v>0.11</c:v>
                </c:pt>
                <c:pt idx="8">
                  <c:v>#N/A</c:v>
                </c:pt>
                <c:pt idx="9">
                  <c:v>0.18</c:v>
                </c:pt>
              </c:numCache>
            </c:numRef>
          </c:val>
          <c:extLst xmlns:c16r2="http://schemas.microsoft.com/office/drawing/2015/06/chart">
            <c:ext xmlns:c16="http://schemas.microsoft.com/office/drawing/2014/chart" uri="{C3380CC4-5D6E-409C-BE32-E72D297353CC}">
              <c16:uniqueId val="{00000006-63F6-4A5B-8637-2357952816FA}"/>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0.09</c:v>
                </c:pt>
                <c:pt idx="2">
                  <c:v>#N/A</c:v>
                </c:pt>
                <c:pt idx="3">
                  <c:v>0.33</c:v>
                </c:pt>
                <c:pt idx="4">
                  <c:v>#N/A</c:v>
                </c:pt>
                <c:pt idx="5">
                  <c:v>0.98</c:v>
                </c:pt>
                <c:pt idx="6">
                  <c:v>#N/A</c:v>
                </c:pt>
                <c:pt idx="7">
                  <c:v>0.4</c:v>
                </c:pt>
                <c:pt idx="8">
                  <c:v>#N/A</c:v>
                </c:pt>
                <c:pt idx="9">
                  <c:v>0.54</c:v>
                </c:pt>
              </c:numCache>
            </c:numRef>
          </c:val>
          <c:extLst xmlns:c16r2="http://schemas.microsoft.com/office/drawing/2015/06/chart">
            <c:ext xmlns:c16="http://schemas.microsoft.com/office/drawing/2014/chart" uri="{C3380CC4-5D6E-409C-BE32-E72D297353CC}">
              <c16:uniqueId val="{00000007-63F6-4A5B-8637-2357952816FA}"/>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0</c:v>
                </c:pt>
                <c:pt idx="2">
                  <c:v>#N/A</c:v>
                </c:pt>
                <c:pt idx="3">
                  <c:v>0.14000000000000001</c:v>
                </c:pt>
                <c:pt idx="4">
                  <c:v>#N/A</c:v>
                </c:pt>
                <c:pt idx="5">
                  <c:v>0.46</c:v>
                </c:pt>
                <c:pt idx="6">
                  <c:v>#N/A</c:v>
                </c:pt>
                <c:pt idx="7">
                  <c:v>0.37</c:v>
                </c:pt>
                <c:pt idx="8">
                  <c:v>#N/A</c:v>
                </c:pt>
                <c:pt idx="9">
                  <c:v>0.57999999999999996</c:v>
                </c:pt>
              </c:numCache>
            </c:numRef>
          </c:val>
          <c:extLst xmlns:c16r2="http://schemas.microsoft.com/office/drawing/2015/06/chart">
            <c:ext xmlns:c16="http://schemas.microsoft.com/office/drawing/2014/chart" uri="{C3380CC4-5D6E-409C-BE32-E72D297353CC}">
              <c16:uniqueId val="{00000008-63F6-4A5B-8637-2357952816FA}"/>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9.2899999999999991</c:v>
                </c:pt>
                <c:pt idx="2">
                  <c:v>#N/A</c:v>
                </c:pt>
                <c:pt idx="3">
                  <c:v>6.56</c:v>
                </c:pt>
                <c:pt idx="4">
                  <c:v>#N/A</c:v>
                </c:pt>
                <c:pt idx="5">
                  <c:v>14.33</c:v>
                </c:pt>
                <c:pt idx="6">
                  <c:v>#N/A</c:v>
                </c:pt>
                <c:pt idx="7">
                  <c:v>6.65</c:v>
                </c:pt>
                <c:pt idx="8">
                  <c:v>#N/A</c:v>
                </c:pt>
                <c:pt idx="9">
                  <c:v>11.49</c:v>
                </c:pt>
              </c:numCache>
            </c:numRef>
          </c:val>
          <c:extLst xmlns:c16r2="http://schemas.microsoft.com/office/drawing/2015/06/chart">
            <c:ext xmlns:c16="http://schemas.microsoft.com/office/drawing/2014/chart" uri="{C3380CC4-5D6E-409C-BE32-E72D297353CC}">
              <c16:uniqueId val="{00000009-63F6-4A5B-8637-2357952816FA}"/>
            </c:ext>
          </c:extLst>
        </c:ser>
        <c:dLbls>
          <c:showLegendKey val="0"/>
          <c:showVal val="0"/>
          <c:showCatName val="0"/>
          <c:showSerName val="0"/>
          <c:showPercent val="0"/>
          <c:showBubbleSize val="0"/>
        </c:dLbls>
        <c:gapWidth val="150"/>
        <c:overlap val="100"/>
        <c:axId val="88821120"/>
        <c:axId val="88835200"/>
      </c:barChart>
      <c:catAx>
        <c:axId val="888211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8835200"/>
        <c:crosses val="autoZero"/>
        <c:auto val="1"/>
        <c:lblAlgn val="ctr"/>
        <c:lblOffset val="100"/>
        <c:tickLblSkip val="1"/>
        <c:tickMarkSkip val="1"/>
        <c:noMultiLvlLbl val="0"/>
      </c:catAx>
      <c:valAx>
        <c:axId val="888352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882112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399</c:v>
                </c:pt>
                <c:pt idx="5">
                  <c:v>398</c:v>
                </c:pt>
                <c:pt idx="8">
                  <c:v>363</c:v>
                </c:pt>
                <c:pt idx="11">
                  <c:v>306</c:v>
                </c:pt>
                <c:pt idx="14">
                  <c:v>295</c:v>
                </c:pt>
              </c:numCache>
            </c:numRef>
          </c:val>
          <c:extLst xmlns:c16r2="http://schemas.microsoft.com/office/drawing/2015/06/chart">
            <c:ext xmlns:c16="http://schemas.microsoft.com/office/drawing/2014/chart" uri="{C3380CC4-5D6E-409C-BE32-E72D297353CC}">
              <c16:uniqueId val="{00000000-6A8E-4C7F-A880-4D55DA793DB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6A8E-4C7F-A880-4D55DA793DB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6A8E-4C7F-A880-4D55DA793DB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7</c:v>
                </c:pt>
                <c:pt idx="3">
                  <c:v>4</c:v>
                </c:pt>
                <c:pt idx="6">
                  <c:v>4</c:v>
                </c:pt>
                <c:pt idx="9">
                  <c:v>4</c:v>
                </c:pt>
                <c:pt idx="12">
                  <c:v>4</c:v>
                </c:pt>
              </c:numCache>
            </c:numRef>
          </c:val>
          <c:extLst xmlns:c16r2="http://schemas.microsoft.com/office/drawing/2015/06/chart">
            <c:ext xmlns:c16="http://schemas.microsoft.com/office/drawing/2014/chart" uri="{C3380CC4-5D6E-409C-BE32-E72D297353CC}">
              <c16:uniqueId val="{00000003-6A8E-4C7F-A880-4D55DA793DB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364</c:v>
                </c:pt>
                <c:pt idx="3">
                  <c:v>362</c:v>
                </c:pt>
                <c:pt idx="6">
                  <c:v>330</c:v>
                </c:pt>
                <c:pt idx="9">
                  <c:v>272</c:v>
                </c:pt>
                <c:pt idx="12">
                  <c:v>266</c:v>
                </c:pt>
              </c:numCache>
            </c:numRef>
          </c:val>
          <c:extLst xmlns:c16r2="http://schemas.microsoft.com/office/drawing/2015/06/chart">
            <c:ext xmlns:c16="http://schemas.microsoft.com/office/drawing/2014/chart" uri="{C3380CC4-5D6E-409C-BE32-E72D297353CC}">
              <c16:uniqueId val="{00000004-6A8E-4C7F-A880-4D55DA793DB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6A8E-4C7F-A880-4D55DA793DB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6A8E-4C7F-A880-4D55DA793DB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191</c:v>
                </c:pt>
                <c:pt idx="3">
                  <c:v>180</c:v>
                </c:pt>
                <c:pt idx="6">
                  <c:v>164</c:v>
                </c:pt>
                <c:pt idx="9">
                  <c:v>131</c:v>
                </c:pt>
                <c:pt idx="12">
                  <c:v>123</c:v>
                </c:pt>
              </c:numCache>
            </c:numRef>
          </c:val>
          <c:extLst xmlns:c16r2="http://schemas.microsoft.com/office/drawing/2015/06/chart">
            <c:ext xmlns:c16="http://schemas.microsoft.com/office/drawing/2014/chart" uri="{C3380CC4-5D6E-409C-BE32-E72D297353CC}">
              <c16:uniqueId val="{00000007-6A8E-4C7F-A880-4D55DA793DBD}"/>
            </c:ext>
          </c:extLst>
        </c:ser>
        <c:dLbls>
          <c:showLegendKey val="0"/>
          <c:showVal val="0"/>
          <c:showCatName val="0"/>
          <c:showSerName val="0"/>
          <c:showPercent val="0"/>
          <c:showBubbleSize val="0"/>
        </c:dLbls>
        <c:gapWidth val="100"/>
        <c:overlap val="100"/>
        <c:axId val="110029440"/>
        <c:axId val="11301760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163</c:v>
                </c:pt>
                <c:pt idx="2">
                  <c:v>#N/A</c:v>
                </c:pt>
                <c:pt idx="3">
                  <c:v>#N/A</c:v>
                </c:pt>
                <c:pt idx="4">
                  <c:v>148</c:v>
                </c:pt>
                <c:pt idx="5">
                  <c:v>#N/A</c:v>
                </c:pt>
                <c:pt idx="6">
                  <c:v>#N/A</c:v>
                </c:pt>
                <c:pt idx="7">
                  <c:v>135</c:v>
                </c:pt>
                <c:pt idx="8">
                  <c:v>#N/A</c:v>
                </c:pt>
                <c:pt idx="9">
                  <c:v>#N/A</c:v>
                </c:pt>
                <c:pt idx="10">
                  <c:v>101</c:v>
                </c:pt>
                <c:pt idx="11">
                  <c:v>#N/A</c:v>
                </c:pt>
                <c:pt idx="12">
                  <c:v>#N/A</c:v>
                </c:pt>
                <c:pt idx="13">
                  <c:v>98</c:v>
                </c:pt>
                <c:pt idx="14">
                  <c:v>#N/A</c:v>
                </c:pt>
              </c:numCache>
            </c:numRef>
          </c:val>
          <c:smooth val="0"/>
          <c:extLst xmlns:c16r2="http://schemas.microsoft.com/office/drawing/2015/06/chart">
            <c:ext xmlns:c16="http://schemas.microsoft.com/office/drawing/2014/chart" uri="{C3380CC4-5D6E-409C-BE32-E72D297353CC}">
              <c16:uniqueId val="{00000008-6A8E-4C7F-A880-4D55DA793DBD}"/>
            </c:ext>
          </c:extLst>
        </c:ser>
        <c:dLbls>
          <c:showLegendKey val="0"/>
          <c:showVal val="0"/>
          <c:showCatName val="0"/>
          <c:showSerName val="0"/>
          <c:showPercent val="0"/>
          <c:showBubbleSize val="0"/>
        </c:dLbls>
        <c:marker val="1"/>
        <c:smooth val="0"/>
        <c:axId val="110029440"/>
        <c:axId val="113017600"/>
      </c:lineChart>
      <c:catAx>
        <c:axId val="1100294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3017600"/>
        <c:crosses val="autoZero"/>
        <c:auto val="1"/>
        <c:lblAlgn val="ctr"/>
        <c:lblOffset val="100"/>
        <c:tickLblSkip val="1"/>
        <c:tickMarkSkip val="1"/>
        <c:noMultiLvlLbl val="0"/>
      </c:catAx>
      <c:valAx>
        <c:axId val="1130176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00294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3144</c:v>
                </c:pt>
                <c:pt idx="5">
                  <c:v>2810</c:v>
                </c:pt>
                <c:pt idx="8">
                  <c:v>2502</c:v>
                </c:pt>
                <c:pt idx="11">
                  <c:v>2246</c:v>
                </c:pt>
                <c:pt idx="14">
                  <c:v>1994</c:v>
                </c:pt>
              </c:numCache>
            </c:numRef>
          </c:val>
          <c:extLst xmlns:c16r2="http://schemas.microsoft.com/office/drawing/2015/06/chart">
            <c:ext xmlns:c16="http://schemas.microsoft.com/office/drawing/2014/chart" uri="{C3380CC4-5D6E-409C-BE32-E72D297353CC}">
              <c16:uniqueId val="{00000000-4456-495D-BA8B-E413851F2CC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0</c:v>
                </c:pt>
                <c:pt idx="5">
                  <c:v>0</c:v>
                </c:pt>
                <c:pt idx="8">
                  <c:v>0</c:v>
                </c:pt>
                <c:pt idx="11">
                  <c:v>0</c:v>
                </c:pt>
                <c:pt idx="14">
                  <c:v>0</c:v>
                </c:pt>
              </c:numCache>
            </c:numRef>
          </c:val>
          <c:extLst xmlns:c16r2="http://schemas.microsoft.com/office/drawing/2015/06/chart">
            <c:ext xmlns:c16="http://schemas.microsoft.com/office/drawing/2014/chart" uri="{C3380CC4-5D6E-409C-BE32-E72D297353CC}">
              <c16:uniqueId val="{00000001-4456-495D-BA8B-E413851F2CC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4430</c:v>
                </c:pt>
                <c:pt idx="5">
                  <c:v>3958</c:v>
                </c:pt>
                <c:pt idx="8">
                  <c:v>4799</c:v>
                </c:pt>
                <c:pt idx="11">
                  <c:v>4321</c:v>
                </c:pt>
                <c:pt idx="14">
                  <c:v>4188</c:v>
                </c:pt>
              </c:numCache>
            </c:numRef>
          </c:val>
          <c:extLst xmlns:c16r2="http://schemas.microsoft.com/office/drawing/2015/06/chart">
            <c:ext xmlns:c16="http://schemas.microsoft.com/office/drawing/2014/chart" uri="{C3380CC4-5D6E-409C-BE32-E72D297353CC}">
              <c16:uniqueId val="{00000002-4456-495D-BA8B-E413851F2CC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4456-495D-BA8B-E413851F2CC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4456-495D-BA8B-E413851F2CC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4456-495D-BA8B-E413851F2CC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32</c:v>
                </c:pt>
                <c:pt idx="3">
                  <c:v>0</c:v>
                </c:pt>
                <c:pt idx="6">
                  <c:v>127</c:v>
                </c:pt>
                <c:pt idx="9">
                  <c:v>167</c:v>
                </c:pt>
                <c:pt idx="12">
                  <c:v>177</c:v>
                </c:pt>
              </c:numCache>
            </c:numRef>
          </c:val>
          <c:extLst xmlns:c16r2="http://schemas.microsoft.com/office/drawing/2015/06/chart">
            <c:ext xmlns:c16="http://schemas.microsoft.com/office/drawing/2014/chart" uri="{C3380CC4-5D6E-409C-BE32-E72D297353CC}">
              <c16:uniqueId val="{00000006-4456-495D-BA8B-E413851F2CC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38</c:v>
                </c:pt>
                <c:pt idx="3">
                  <c:v>34</c:v>
                </c:pt>
                <c:pt idx="6">
                  <c:v>34</c:v>
                </c:pt>
                <c:pt idx="9">
                  <c:v>26</c:v>
                </c:pt>
                <c:pt idx="12">
                  <c:v>22</c:v>
                </c:pt>
              </c:numCache>
            </c:numRef>
          </c:val>
          <c:extLst xmlns:c16r2="http://schemas.microsoft.com/office/drawing/2015/06/chart">
            <c:ext xmlns:c16="http://schemas.microsoft.com/office/drawing/2014/chart" uri="{C3380CC4-5D6E-409C-BE32-E72D297353CC}">
              <c16:uniqueId val="{00000007-4456-495D-BA8B-E413851F2CC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2630</c:v>
                </c:pt>
                <c:pt idx="3">
                  <c:v>2425</c:v>
                </c:pt>
                <c:pt idx="6">
                  <c:v>2158</c:v>
                </c:pt>
                <c:pt idx="9">
                  <c:v>1877</c:v>
                </c:pt>
                <c:pt idx="12">
                  <c:v>1621</c:v>
                </c:pt>
              </c:numCache>
            </c:numRef>
          </c:val>
          <c:extLst xmlns:c16r2="http://schemas.microsoft.com/office/drawing/2015/06/chart">
            <c:ext xmlns:c16="http://schemas.microsoft.com/office/drawing/2014/chart" uri="{C3380CC4-5D6E-409C-BE32-E72D297353CC}">
              <c16:uniqueId val="{00000008-4456-495D-BA8B-E413851F2CC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4456-495D-BA8B-E413851F2CC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931</c:v>
                </c:pt>
                <c:pt idx="3">
                  <c:v>765</c:v>
                </c:pt>
                <c:pt idx="6">
                  <c:v>613</c:v>
                </c:pt>
                <c:pt idx="9">
                  <c:v>490</c:v>
                </c:pt>
                <c:pt idx="12">
                  <c:v>371</c:v>
                </c:pt>
              </c:numCache>
            </c:numRef>
          </c:val>
          <c:extLst xmlns:c16r2="http://schemas.microsoft.com/office/drawing/2015/06/chart">
            <c:ext xmlns:c16="http://schemas.microsoft.com/office/drawing/2014/chart" uri="{C3380CC4-5D6E-409C-BE32-E72D297353CC}">
              <c16:uniqueId val="{0000000A-4456-495D-BA8B-E413851F2CC6}"/>
            </c:ext>
          </c:extLst>
        </c:ser>
        <c:dLbls>
          <c:showLegendKey val="0"/>
          <c:showVal val="0"/>
          <c:showCatName val="0"/>
          <c:showSerName val="0"/>
          <c:showPercent val="0"/>
          <c:showBubbleSize val="0"/>
        </c:dLbls>
        <c:gapWidth val="100"/>
        <c:overlap val="100"/>
        <c:axId val="113649152"/>
        <c:axId val="11365107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4456-495D-BA8B-E413851F2CC6}"/>
            </c:ext>
          </c:extLst>
        </c:ser>
        <c:dLbls>
          <c:showLegendKey val="0"/>
          <c:showVal val="0"/>
          <c:showCatName val="0"/>
          <c:showSerName val="0"/>
          <c:showPercent val="0"/>
          <c:showBubbleSize val="0"/>
        </c:dLbls>
        <c:marker val="1"/>
        <c:smooth val="0"/>
        <c:axId val="113649152"/>
        <c:axId val="113651072"/>
      </c:lineChart>
      <c:catAx>
        <c:axId val="1136491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3651072"/>
        <c:crosses val="autoZero"/>
        <c:auto val="1"/>
        <c:lblAlgn val="ctr"/>
        <c:lblOffset val="100"/>
        <c:tickLblSkip val="1"/>
        <c:tickMarkSkip val="1"/>
        <c:noMultiLvlLbl val="0"/>
      </c:catAx>
      <c:valAx>
        <c:axId val="1136510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36491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3929</c:v>
                </c:pt>
                <c:pt idx="1">
                  <c:v>3450</c:v>
                </c:pt>
                <c:pt idx="2">
                  <c:v>3707</c:v>
                </c:pt>
              </c:numCache>
            </c:numRef>
          </c:val>
          <c:extLst xmlns:c16r2="http://schemas.microsoft.com/office/drawing/2015/06/chart">
            <c:ext xmlns:c16="http://schemas.microsoft.com/office/drawing/2014/chart" uri="{C3380CC4-5D6E-409C-BE32-E72D297353CC}">
              <c16:uniqueId val="{00000000-685E-499F-A39E-0FED8C58C59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78</c:v>
                </c:pt>
                <c:pt idx="1">
                  <c:v>78</c:v>
                </c:pt>
                <c:pt idx="2">
                  <c:v>78</c:v>
                </c:pt>
              </c:numCache>
            </c:numRef>
          </c:val>
          <c:extLst xmlns:c16r2="http://schemas.microsoft.com/office/drawing/2015/06/chart">
            <c:ext xmlns:c16="http://schemas.microsoft.com/office/drawing/2014/chart" uri="{C3380CC4-5D6E-409C-BE32-E72D297353CC}">
              <c16:uniqueId val="{00000001-685E-499F-A39E-0FED8C58C59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795</c:v>
                </c:pt>
                <c:pt idx="1">
                  <c:v>812</c:v>
                </c:pt>
                <c:pt idx="2">
                  <c:v>428</c:v>
                </c:pt>
              </c:numCache>
            </c:numRef>
          </c:val>
          <c:extLst xmlns:c16r2="http://schemas.microsoft.com/office/drawing/2015/06/chart">
            <c:ext xmlns:c16="http://schemas.microsoft.com/office/drawing/2014/chart" uri="{C3380CC4-5D6E-409C-BE32-E72D297353CC}">
              <c16:uniqueId val="{00000002-685E-499F-A39E-0FED8C58C59D}"/>
            </c:ext>
          </c:extLst>
        </c:ser>
        <c:dLbls>
          <c:showLegendKey val="0"/>
          <c:showVal val="0"/>
          <c:showCatName val="0"/>
          <c:showSerName val="0"/>
          <c:showPercent val="0"/>
          <c:showBubbleSize val="0"/>
        </c:dLbls>
        <c:gapWidth val="120"/>
        <c:overlap val="100"/>
        <c:axId val="110107648"/>
        <c:axId val="110109440"/>
      </c:barChart>
      <c:catAx>
        <c:axId val="110107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10109440"/>
        <c:crosses val="autoZero"/>
        <c:auto val="1"/>
        <c:lblAlgn val="ctr"/>
        <c:lblOffset val="100"/>
        <c:tickLblSkip val="1"/>
        <c:tickMarkSkip val="1"/>
        <c:noMultiLvlLbl val="0"/>
      </c:catAx>
      <c:valAx>
        <c:axId val="11010944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10107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{2A0B72F8-C6EA-4DB2-85AB-611AE08C3463}</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7B5A-45C0-B761-53D8E87F9027}"/>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{B71B3F16-6428-4180-8278-E55FEAEDCC18}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B5A-45C0-B761-53D8E87F9027}"/>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{CCC4D751-CE80-46E8-B8C1-F443EFE755FB}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B5A-45C0-B761-53D8E87F9027}"/>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{AAB95352-BFC2-4A6A-AEB7-8DEE35F27B25}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B5A-45C0-B761-53D8E87F9027}"/>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{247BD161-84D4-4A8B-943D-6BEC1E0D0329}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B5A-45C0-B761-53D8E87F9027}"/>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{F7E5EA97-FB85-44E0-80F8-5EDC5E0BF5D3}</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7B5A-45C0-B761-53D8E87F9027}"/>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{DA245459-F157-45B2-85D5-AB83A4A1687B}</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7B5A-45C0-B761-53D8E87F9027}"/>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{31A5FF3E-F765-443D-8076-8E7F0E91A7B7}</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7B5A-45C0-B761-53D8E87F9027}"/>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{B2E7EFF6-D584-40FE-8B30-26223058E41C}</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7B5A-45C0-B761-53D8E87F902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46.4</c:v>
                </c:pt>
                <c:pt idx="24">
                  <c:v>58.4</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7B5A-45C0-B761-53D8E87F902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{122775A7-765A-477F-A354-6A44655FE2E2}</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7B5A-45C0-B761-53D8E87F9027}"/>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{F1C70678-5159-4C1C-A735-7B08FBFADAD2}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B5A-45C0-B761-53D8E87F9027}"/>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{877C0436-59D9-4C7D-9A10-3D7D9573053B}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B5A-45C0-B761-53D8E87F9027}"/>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{518F9EEE-0B6B-4719-8B17-842ACF011E09}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B5A-45C0-B761-53D8E87F9027}"/>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{D7696EBC-072A-495A-84B9-714E30F48FED}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B5A-45C0-B761-53D8E87F9027}"/>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{53CD4D9C-445F-4B22-898D-F14539E97A2D}</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7B5A-45C0-B761-53D8E87F9027}"/>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{F810AC12-EA2D-44ED-BAF4-47F93497872F}</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7B5A-45C0-B761-53D8E87F9027}"/>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{425BB9B0-962C-4926-9FDA-E70BD466FAC2}</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7B5A-45C0-B761-53D8E87F9027}"/>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{14FD4FE5-7067-47E2-BF98-1640BBD734E9}</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7B5A-45C0-B761-53D8E87F902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57.2</c:v>
                </c:pt>
                <c:pt idx="24">
                  <c:v>58.7</c:v>
                </c:pt>
              </c:numCache>
            </c:numRef>
          </c:xVal>
          <c:yVal>
            <c:numRef>
              <c:f>公会計指標分析・財政指標組合せ分析表!$BP$55:$DC$55</c:f>
              <c:numCache>
                <c:formatCode>#,##0.0;"▲ "#,##0.0</c:formatCode>
                <c:ptCount val="40"/>
                <c:pt idx="16">
                  <c:v>27</c:v>
                </c:pt>
                <c:pt idx="24">
                  <c:v>25.4</c:v>
                </c:pt>
              </c:numCache>
            </c:numRef>
          </c:yVal>
          <c:smooth val="0"/>
          <c:extLst xmlns:c16r2="http://schemas.microsoft.com/office/drawing/2015/06/chart">
            <c:ext xmlns:c16="http://schemas.microsoft.com/office/drawing/2014/chart" uri="{C3380CC4-5D6E-409C-BE32-E72D297353CC}">
              <c16:uniqueId val="{00000013-7B5A-45C0-B761-53D8E87F9027}"/>
            </c:ext>
          </c:extLst>
        </c:ser>
        <c:dLbls>
          <c:showLegendKey val="0"/>
          <c:showVal val="1"/>
          <c:showCatName val="0"/>
          <c:showSerName val="0"/>
          <c:showPercent val="0"/>
          <c:showBubbleSize val="0"/>
        </c:dLbls>
        <c:axId val="113260800"/>
        <c:axId val="113267072"/>
      </c:scatterChart>
      <c:valAx>
        <c:axId val="113260800"/>
        <c:scaling>
          <c:orientation val="minMax"/>
          <c:max val="58.9"/>
          <c:min val="57.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3267072"/>
        <c:crosses val="autoZero"/>
        <c:crossBetween val="midCat"/>
      </c:valAx>
      <c:valAx>
        <c:axId val="113267072"/>
        <c:scaling>
          <c:orientation val="minMax"/>
          <c:max val="27.3"/>
          <c:min val="25.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326080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{D7078FF2-CDC3-4515-AE30-3BB8ED29BA29}</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986A-4A05-A57B-AC2740E9A6CA}"/>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{D8DE40B9-10EB-4DC2-9BF5-0C3CB49C649D}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86A-4A05-A57B-AC2740E9A6CA}"/>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{6C5085E1-5248-4BAC-9792-8FD3A9D099FF}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86A-4A05-A57B-AC2740E9A6CA}"/>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{98478FC3-0019-4504-8FC3-660A68F13887}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86A-4A05-A57B-AC2740E9A6CA}"/>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{2320FE08-2C46-4EFD-9304-ED9CE73905E5}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86A-4A05-A57B-AC2740E9A6CA}"/>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{4238A561-8DC5-4B22-83C2-536E6E0B6FB4}</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986A-4A05-A57B-AC2740E9A6CA}"/>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{B06A10A9-9F9F-4CA6-9158-8A57E2701FB3}</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986A-4A05-A57B-AC2740E9A6CA}"/>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{CE7674E6-C96D-4148-B5B2-7A4816EC5E82}</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986A-4A05-A57B-AC2740E9A6CA}"/>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{59AAD9D6-572B-4876-98FA-B64CB7A7B9F8}</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986A-4A05-A57B-AC2740E9A6C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5.6</c:v>
                </c:pt>
                <c:pt idx="8">
                  <c:v>4.5</c:v>
                </c:pt>
                <c:pt idx="16">
                  <c:v>4.8</c:v>
                </c:pt>
                <c:pt idx="24">
                  <c:v>4.4000000000000004</c:v>
                </c:pt>
                <c:pt idx="32">
                  <c:v>3.9</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986A-4A05-A57B-AC2740E9A6C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{BDAEF008-9C2D-4EA1-B042-AEAC75863226}</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986A-4A05-A57B-AC2740E9A6CA}"/>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{A11766EB-3A1F-4C48-9ED0-0F82000D0FD0}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86A-4A05-A57B-AC2740E9A6CA}"/>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{98AFF701-59A8-4424-B394-684A37C0F76B}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86A-4A05-A57B-AC2740E9A6CA}"/>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{79F7BAFD-C293-4734-8627-F54C6B761876}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86A-4A05-A57B-AC2740E9A6CA}"/>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{B3CA2220-7D7C-4110-9A82-EC4CB6F47348}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86A-4A05-A57B-AC2740E9A6CA}"/>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{ECF551EC-1F23-4064-81CE-528FEB1069A5}</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986A-4A05-A57B-AC2740E9A6CA}"/>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{6C417949-DDC9-445D-8769-D23A5DDA8966}</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986A-4A05-A57B-AC2740E9A6CA}"/>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{F7F0BA49-62CD-4BEF-A95A-370651632494}</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986A-4A05-A57B-AC2740E9A6CA}"/>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{78C42201-541A-435C-B2FE-2FA773076968}</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986A-4A05-A57B-AC2740E9A6C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10.5</c:v>
                </c:pt>
                <c:pt idx="8">
                  <c:v>9.5</c:v>
                </c:pt>
                <c:pt idx="16">
                  <c:v>8.6999999999999993</c:v>
                </c:pt>
                <c:pt idx="24">
                  <c:v>8.6</c:v>
                </c:pt>
                <c:pt idx="32">
                  <c:v>8.5</c:v>
                </c:pt>
              </c:numCache>
            </c:numRef>
          </c:xVal>
          <c:yVal>
            <c:numRef>
              <c:f>公会計指標分析・財政指標組合せ分析表!$BP$77:$DC$77</c:f>
              <c:numCache>
                <c:formatCode>#,##0.0;"▲ "#,##0.0</c:formatCode>
                <c:ptCount val="40"/>
                <c:pt idx="0">
                  <c:v>20.5</c:v>
                </c:pt>
                <c:pt idx="8">
                  <c:v>17.899999999999999</c:v>
                </c:pt>
                <c:pt idx="16">
                  <c:v>27</c:v>
                </c:pt>
                <c:pt idx="24">
                  <c:v>25.4</c:v>
                </c:pt>
                <c:pt idx="32">
                  <c:v>23.4</c:v>
                </c:pt>
              </c:numCache>
            </c:numRef>
          </c:yVal>
          <c:smooth val="0"/>
          <c:extLst xmlns:c16r2="http://schemas.microsoft.com/office/drawing/2015/06/chart">
            <c:ext xmlns:c16="http://schemas.microsoft.com/office/drawing/2014/chart" uri="{C3380CC4-5D6E-409C-BE32-E72D297353CC}">
              <c16:uniqueId val="{00000013-986A-4A05-A57B-AC2740E9A6CA}"/>
            </c:ext>
          </c:extLst>
        </c:ser>
        <c:dLbls>
          <c:showLegendKey val="0"/>
          <c:showVal val="1"/>
          <c:showCatName val="0"/>
          <c:showSerName val="0"/>
          <c:showPercent val="0"/>
          <c:showBubbleSize val="0"/>
        </c:dLbls>
        <c:axId val="114481024"/>
        <c:axId val="114315264"/>
      </c:scatterChart>
      <c:valAx>
        <c:axId val="114481024"/>
        <c:scaling>
          <c:orientation val="minMax"/>
          <c:max val="10.7"/>
          <c:min val="8.300000000000000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4315264"/>
        <c:crosses val="autoZero"/>
        <c:crossBetween val="midCat"/>
      </c:valAx>
      <c:valAx>
        <c:axId val="114315264"/>
        <c:scaling>
          <c:orientation val="minMax"/>
          <c:max val="28.6"/>
          <c:min val="16.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4481024"/>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&#65279;<?xml version="1.0" encoding="utf-8" standalone="yes"?>
<Relationships xmlns="http://schemas.openxmlformats.org/package/2006/relationships">
  <Relationship Id="rId1" Type="http://schemas.openxmlformats.org/officeDocument/2006/relationships/chart" Target="../charts/chart4.xml" />
</Relationships>
</file>

<file path=xl/drawings/_rels/drawing11.xml.rels>&#65279;<?xml version="1.0" encoding="utf-8" standalone="yes"?>
<Relationships xmlns="http://schemas.openxmlformats.org/package/2006/relationships">
  <Relationship Id="rId1" Type="http://schemas.openxmlformats.org/officeDocument/2006/relationships/chart" Target="../charts/chart5.xml" />
</Relationships>
</file>

<file path=xl/drawings/_rels/drawing12.xml.rels>&#65279;<?xml version="1.0" encoding="utf-8" standalone="yes"?>
<Relationships xmlns="http://schemas.openxmlformats.org/package/2006/relationships">
  <Relationship Id="rId1" Type="http://schemas.openxmlformats.org/officeDocument/2006/relationships/chart" Target="../charts/chart6.xml" />
</Relationships>
</file>

<file path=xl/drawings/_rels/drawing13.xml.rels>&#65279;<?xml version="1.0" encoding="utf-8" standalone="yes"?>
<Relationships xmlns="http://schemas.openxmlformats.org/package/2006/relationships">
  <Relationship Id="rId2" Type="http://schemas.openxmlformats.org/officeDocument/2006/relationships/chart" Target="../charts/chart8.xml" />
  <Relationship Id="rId1" Type="http://schemas.openxmlformats.org/officeDocument/2006/relationships/chart" Target="../charts/chart7.xml" />
</Relationships>
</file>

<file path=xl/drawings/_rels/drawing4.xml.rels>&#65279;<?xml version="1.0" encoding="utf-8" standalone="yes"?>
<Relationships xmlns="http://schemas.openxmlformats.org/package/2006/relationships">
  <Relationship Id="rId1" Type="http://schemas.openxmlformats.org/officeDocument/2006/relationships/chart" Target="../charts/chart1.xml" />
</Relationships>
</file>

<file path=xl/drawings/_rels/drawing8.xml.rels>&#65279;<?xml version="1.0" encoding="utf-8" standalone="yes"?>
<Relationships xmlns="http://schemas.openxmlformats.org/package/2006/relationships">
  <Relationship Id="rId1" Type="http://schemas.openxmlformats.org/officeDocument/2006/relationships/chart" Target="../charts/chart2.xml" />
</Relationships>
</file>

<file path=xl/drawings/_rels/drawing9.xml.rels>&#65279;<?xml version="1.0" encoding="utf-8" standalone="yes"?>
<Relationships xmlns="http://schemas.openxmlformats.org/package/2006/relationships">
  <Relationship Id="rId1" Type="http://schemas.openxmlformats.org/officeDocument/2006/relationships/chart" Target="../charts/chart3.xml" />
</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山梨県山中湖村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ここ数年起債を行っていないことから、地方債残高は年々減少している。また、公営企業債の元利償還金に対する繰入金は、償還に伴い減少傾向にある。公共施設の更新に向けて、起債も視野に入れ、健全な財政運営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山梨県山中湖村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ここ数年新規起債を行っていないことから、将来負担額は年々減少傾向にある。今後の税収減や公共施設の更新に備え、基金運用と起債による将来負担の双方によるバランスのとれた財政運営に努める。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山梨県山中湖村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年度は法人村民税の増に伴い、財政調整基金に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百万円を積み立てた一方、大規模公共用地の取得に伴い「公共施設建設基金」を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千万円取り崩したこと等により、基金全体としては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村の財政構造が、法人村民税への依存度が高く、社会情勢等により大きな影響を受けるため、今後も一定規模の基金を確保する。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各施設の老朽化に伴う更新に備え、「公共施設建設基金」に加え、より具体化した個々の特定目的基金の創設し、財政調整基金を取り崩して積み立てを行うことを検討する。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公共施設建設基金：公共施設建設に要する財源の確保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特定防衛施設周辺整備調整交付金基金：防衛施設周辺の生活環境の整備等に関する法律施行令（昭和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年政令第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号。）第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条第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項及び第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項各号に掲げる施設の整備又は事業の実施に要する経費の確保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公共施設建設基金：大規模公共用地取得事業の財源として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千万円を充当。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特定防衛施設周辺整備調整交付金基金：保育所の運営に関する事業として、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百万円充当し、各種検診事業として、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千万円充当、この他富士北麓地域づくり協議会運営事業に充当した一方で、保育所の運営に関する事業のため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千万円を積み立てたことにより、全体として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公共施設建設基金：各施設の老朽化に伴う更新に備え、より具体化した個々の特定目的基金の創設についての検討を行い、条件が整い次第財政調整基金を取り崩して積み立てを予定。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特定防衛施設周辺整備調整交付金基金：充当可能な施設整備および事業内容の拡充を行い、中長期的な事業計画に基づき積み立てを行っていく。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景気の動向による法人村民税の増により積み立てを行った。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税政改正による税収の減に備え、景気動向を注視し、決算剰余金の積み立てに加え、可能な限り基金の積み立てを行う。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本年度は積み立て未実施。</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ここ数年起債を行っていないことから、積み立てを行っていないが、施設更新等に伴う起債発行時には、償還計画を踏まえ積み立て、取り崩しについて検討予定。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6" name="正方形/長方形 5"/>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7" name="正方形/長方形 6"/>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8" name="正方形/長方形 7"/>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9" name="正方形/長方形 8"/>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0" name="正方形/長方形 9"/>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1" name="正方形/長方形 10"/>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2" name="正方形/長方形 11"/>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3" name="正方形/長方形 12"/>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4" name="正方形/長方形 13"/>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山梨県山中湖村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5" name="正方形/長方形 14"/>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6" name="正方形/長方形 15"/>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7" name="正方形/長方形 16"/>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8" name="正方形/長方形 17"/>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9" name="正方形/長方形 18"/>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0" name="正方形/長方形 19"/>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5,868
5,680
53.05
5,246,963
4,384,569
334,557
2,910,370
370,731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1" name="正方形/長方形 20"/>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2" name="正方形/長方形 21"/>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3" name="正方形/長方形 22"/>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4" name="正方形/長方形 23"/>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5" name="正方形/長方形 24"/>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6" name="正方形/長方形 25"/>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7" name="角丸四角形 26"/>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8" name="正方形/長方形 27"/>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9" name="正方形/長方形 28"/>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0" name="正方形/長方形 29"/>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1" name="直線コネクタ 30"/>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2" name="楕円 31"/>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3" name="フローチャート: 判断 32"/>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4" name="直線コネクタ 33"/>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5" name="直線コネクタ 34"/>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6" name="直線コネクタ 35"/>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7" name="直線コネクタ 36"/>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8" name="テキスト ボックス 37"/>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9" name="テキスト ボックス 38"/>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40" name="テキスト ボックス 39"/>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1" name="テキスト ボックス 40"/>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4" name="正方形/長方形 4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公共施設総合管理計画において、</a:t>
          </a:r>
          <a:r>
            <a:rPr kumimoji="1" lang="en-US" altLang="ja-JP" sz="1100">
              <a:latin typeface="ＭＳ Ｐゴシック" panose="020B0600070205080204" pitchFamily="50" charset="-128"/>
              <a:ea typeface="ＭＳ Ｐゴシック" panose="020B0600070205080204" pitchFamily="50" charset="-128"/>
            </a:rPr>
            <a:t>20</a:t>
          </a:r>
          <a:r>
            <a:rPr kumimoji="1" lang="ja-JP" altLang="en-US" sz="1100">
              <a:latin typeface="ＭＳ Ｐゴシック" panose="020B0600070205080204" pitchFamily="50" charset="-128"/>
              <a:ea typeface="ＭＳ Ｐゴシック" panose="020B0600070205080204" pitchFamily="50" charset="-128"/>
            </a:rPr>
            <a:t>年間で公共施設等の延床面積を</a:t>
          </a:r>
          <a:r>
            <a:rPr kumimoji="1" lang="en-US" altLang="ja-JP" sz="1100">
              <a:latin typeface="ＭＳ Ｐゴシック" panose="020B0600070205080204" pitchFamily="50" charset="-128"/>
              <a:ea typeface="ＭＳ Ｐゴシック" panose="020B0600070205080204" pitchFamily="50" charset="-128"/>
            </a:rPr>
            <a:t>5%</a:t>
          </a:r>
          <a:r>
            <a:rPr kumimoji="1" lang="ja-JP" altLang="en-US" sz="1100">
              <a:latin typeface="ＭＳ Ｐゴシック" panose="020B0600070205080204" pitchFamily="50" charset="-128"/>
              <a:ea typeface="ＭＳ Ｐゴシック" panose="020B0600070205080204" pitchFamily="50" charset="-128"/>
            </a:rPr>
            <a:t>削減する目標を掲げており、個別管理計画策定を進め、</a:t>
          </a:r>
          <a:r>
            <a:rPr kumimoji="1" lang="en-US" altLang="ja-JP" sz="1100">
              <a:latin typeface="ＭＳ Ｐゴシック" panose="020B0600070205080204" pitchFamily="50" charset="-128"/>
              <a:ea typeface="ＭＳ Ｐゴシック" panose="020B0600070205080204" pitchFamily="50" charset="-128"/>
            </a:rPr>
            <a:t>PPP</a:t>
          </a:r>
          <a:r>
            <a:rPr kumimoji="1" lang="ja-JP" altLang="en-US" sz="1100">
              <a:latin typeface="ＭＳ Ｐゴシック" panose="020B0600070205080204" pitchFamily="50" charset="-128"/>
              <a:ea typeface="ＭＳ Ｐゴシック" panose="020B0600070205080204" pitchFamily="50" charset="-128"/>
            </a:rPr>
            <a:t>や</a:t>
          </a:r>
          <a:r>
            <a:rPr kumimoji="1" lang="en-US" altLang="ja-JP" sz="1100">
              <a:latin typeface="ＭＳ Ｐゴシック" panose="020B0600070205080204" pitchFamily="50" charset="-128"/>
              <a:ea typeface="ＭＳ Ｐゴシック" panose="020B0600070205080204" pitchFamily="50" charset="-128"/>
            </a:rPr>
            <a:t>PFI</a:t>
          </a:r>
          <a:r>
            <a:rPr kumimoji="1" lang="ja-JP" altLang="en-US" sz="1100">
              <a:latin typeface="ＭＳ Ｐゴシック" panose="020B0600070205080204" pitchFamily="50" charset="-128"/>
              <a:ea typeface="ＭＳ Ｐゴシック" panose="020B0600070205080204" pitchFamily="50" charset="-128"/>
            </a:rPr>
            <a:t>などの民間活力の活用や、予防的修繕の実施等を行いつつ、施設の更新・集約化・複合化・除却を進めていく。　　　　　　　　　　　　　　　　　　　　　　　　　　　　　固定資産台帳の整備により、改めて資産評価を行い、減価償却率が増加したが、今後はこの数値の推移に注視し、施設の老朽化状況の把握に努める。</a:t>
          </a:r>
        </a:p>
      </xdr:txBody>
    </xdr:sp>
    <xdr:clientData/>
  </xdr:twoCellAnchor>
  <xdr:oneCellAnchor>
    <xdr:from>
      <xdr:col>4</xdr:col>
      <xdr:colOff>174625</xdr:colOff>
      <xdr:row>23</xdr:row>
      <xdr:rowOff>47625</xdr:rowOff>
    </xdr:from>
    <xdr:ext cx="349839" cy="225703"/>
    <xdr:sp macro="" textlink="">
      <xdr:nvSpPr>
        <xdr:cNvPr id="55" name="テキスト ボックス 54"/>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7" name="テキスト ボックス 56"/>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8" name="直線コネクタ 57"/>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9" name="テキスト ボックス 58"/>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0" name="直線コネクタ 59"/>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1" name="テキスト ボックス 60"/>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2" name="直線コネクタ 61"/>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3" name="テキスト ボックス 62"/>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4" name="直線コネクタ 63"/>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5" name="テキスト ボックス 64"/>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6" name="直線コネクタ 65"/>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7" name="テキスト ボックス 66"/>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8" name="直線コネクタ 67"/>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9" name="テキスト ボックス 68"/>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71" name="テキスト ボックス 70"/>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21136</xdr:rowOff>
    </xdr:from>
    <xdr:to>
      <xdr:col>23</xdr:col>
      <xdr:colOff>85090</xdr:colOff>
      <xdr:row>35</xdr:row>
      <xdr:rowOff>28212</xdr:rowOff>
    </xdr:to>
    <xdr:cxnSp macro="">
      <xdr:nvCxnSpPr>
        <xdr:cNvPr id="73" name="直線コネクタ 72"/>
        <xdr:cNvCxnSpPr/>
      </xdr:nvCxnSpPr>
      <xdr:spPr>
        <a:xfrm flipV="1">
          <a:off x="4760595" y="5421811"/>
          <a:ext cx="1270" cy="1378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32039</xdr:rowOff>
    </xdr:from>
    <xdr:ext cx="405111" cy="259045"/>
    <xdr:sp macro="" textlink="">
      <xdr:nvSpPr>
        <xdr:cNvPr id="74" name="有形固定資産減価償却率最小値テキスト"/>
        <xdr:cNvSpPr txBox="1"/>
      </xdr:nvSpPr>
      <xdr:spPr>
        <a:xfrm>
          <a:off x="4813300" y="6804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28212</xdr:rowOff>
    </xdr:from>
    <xdr:to>
      <xdr:col>23</xdr:col>
      <xdr:colOff>174625</xdr:colOff>
      <xdr:row>35</xdr:row>
      <xdr:rowOff>28212</xdr:rowOff>
    </xdr:to>
    <xdr:cxnSp macro="">
      <xdr:nvCxnSpPr>
        <xdr:cNvPr id="75" name="直線コネクタ 74"/>
        <xdr:cNvCxnSpPr/>
      </xdr:nvCxnSpPr>
      <xdr:spPr>
        <a:xfrm>
          <a:off x="4673600" y="6800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139263</xdr:rowOff>
    </xdr:from>
    <xdr:ext cx="405111" cy="259045"/>
    <xdr:sp macro="" textlink="">
      <xdr:nvSpPr>
        <xdr:cNvPr id="76" name="有形固定資産減価償却率最大値テキスト"/>
        <xdr:cNvSpPr txBox="1"/>
      </xdr:nvSpPr>
      <xdr:spPr>
        <a:xfrm>
          <a:off x="4813300" y="5197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21136</xdr:rowOff>
    </xdr:from>
    <xdr:to>
      <xdr:col>23</xdr:col>
      <xdr:colOff>174625</xdr:colOff>
      <xdr:row>27</xdr:row>
      <xdr:rowOff>21136</xdr:rowOff>
    </xdr:to>
    <xdr:cxnSp macro="">
      <xdr:nvCxnSpPr>
        <xdr:cNvPr id="77" name="直線コネクタ 76"/>
        <xdr:cNvCxnSpPr/>
      </xdr:nvCxnSpPr>
      <xdr:spPr>
        <a:xfrm>
          <a:off x="4673600" y="5421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108</xdr:rowOff>
    </xdr:from>
    <xdr:ext cx="405111" cy="259045"/>
    <xdr:sp macro="" textlink="">
      <xdr:nvSpPr>
        <xdr:cNvPr id="78" name="有形固定資産減価償却率平均値テキスト"/>
        <xdr:cNvSpPr txBox="1"/>
      </xdr:nvSpPr>
      <xdr:spPr>
        <a:xfrm>
          <a:off x="4813300" y="60865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21681</xdr:rowOff>
    </xdr:from>
    <xdr:to>
      <xdr:col>23</xdr:col>
      <xdr:colOff>136525</xdr:colOff>
      <xdr:row>31</xdr:row>
      <xdr:rowOff>123281</xdr:rowOff>
    </xdr:to>
    <xdr:sp macro="" textlink="">
      <xdr:nvSpPr>
        <xdr:cNvPr id="79" name="フローチャート: 判断 78"/>
        <xdr:cNvSpPr/>
      </xdr:nvSpPr>
      <xdr:spPr>
        <a:xfrm>
          <a:off x="4711700" y="6108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89535</xdr:rowOff>
    </xdr:from>
    <xdr:to>
      <xdr:col>19</xdr:col>
      <xdr:colOff>187325</xdr:colOff>
      <xdr:row>32</xdr:row>
      <xdr:rowOff>19685</xdr:rowOff>
    </xdr:to>
    <xdr:sp macro="" textlink="">
      <xdr:nvSpPr>
        <xdr:cNvPr id="80" name="フローチャート: 判断 79"/>
        <xdr:cNvSpPr/>
      </xdr:nvSpPr>
      <xdr:spPr>
        <a:xfrm>
          <a:off x="4000500" y="6176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135799</xdr:rowOff>
    </xdr:from>
    <xdr:to>
      <xdr:col>15</xdr:col>
      <xdr:colOff>187325</xdr:colOff>
      <xdr:row>32</xdr:row>
      <xdr:rowOff>65949</xdr:rowOff>
    </xdr:to>
    <xdr:sp macro="" textlink="">
      <xdr:nvSpPr>
        <xdr:cNvPr id="81" name="フローチャート: 判断 80"/>
        <xdr:cNvSpPr/>
      </xdr:nvSpPr>
      <xdr:spPr>
        <a:xfrm>
          <a:off x="3238500" y="622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2" name="テキスト ボックス 81"/>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3" name="テキスト ボックス 82"/>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4" name="テキスト ボックス 83"/>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5" name="テキスト ボックス 84"/>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6" name="テキスト ボックス 85"/>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98788</xdr:rowOff>
    </xdr:from>
    <xdr:to>
      <xdr:col>19</xdr:col>
      <xdr:colOff>187325</xdr:colOff>
      <xdr:row>32</xdr:row>
      <xdr:rowOff>28938</xdr:rowOff>
    </xdr:to>
    <xdr:sp macro="" textlink="">
      <xdr:nvSpPr>
        <xdr:cNvPr id="87" name="楕円 86"/>
        <xdr:cNvSpPr/>
      </xdr:nvSpPr>
      <xdr:spPr>
        <a:xfrm>
          <a:off x="4000500" y="6185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33</xdr:row>
      <xdr:rowOff>126002</xdr:rowOff>
    </xdr:from>
    <xdr:to>
      <xdr:col>15</xdr:col>
      <xdr:colOff>187325</xdr:colOff>
      <xdr:row>34</xdr:row>
      <xdr:rowOff>56152</xdr:rowOff>
    </xdr:to>
    <xdr:sp macro="" textlink="">
      <xdr:nvSpPr>
        <xdr:cNvPr id="88" name="楕円 87"/>
        <xdr:cNvSpPr/>
      </xdr:nvSpPr>
      <xdr:spPr>
        <a:xfrm>
          <a:off x="3238500" y="6555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149588</xdr:rowOff>
    </xdr:from>
    <xdr:to>
      <xdr:col>19</xdr:col>
      <xdr:colOff>136525</xdr:colOff>
      <xdr:row>34</xdr:row>
      <xdr:rowOff>5352</xdr:rowOff>
    </xdr:to>
    <xdr:cxnSp macro="">
      <xdr:nvCxnSpPr>
        <xdr:cNvPr id="89" name="直線コネクタ 88"/>
        <xdr:cNvCxnSpPr/>
      </xdr:nvCxnSpPr>
      <xdr:spPr>
        <a:xfrm flipV="1">
          <a:off x="3289300" y="6236063"/>
          <a:ext cx="762000" cy="370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36212</xdr:rowOff>
    </xdr:from>
    <xdr:ext cx="405111" cy="259045"/>
    <xdr:sp macro="" textlink="">
      <xdr:nvSpPr>
        <xdr:cNvPr id="90" name="n_1aveValue有形固定資産減価償却率"/>
        <xdr:cNvSpPr txBox="1"/>
      </xdr:nvSpPr>
      <xdr:spPr>
        <a:xfrm>
          <a:off x="3836044" y="5951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82476</xdr:rowOff>
    </xdr:from>
    <xdr:ext cx="405111" cy="259045"/>
    <xdr:sp macro="" textlink="">
      <xdr:nvSpPr>
        <xdr:cNvPr id="91" name="n_2aveValue有形固定資産減価償却率"/>
        <xdr:cNvSpPr txBox="1"/>
      </xdr:nvSpPr>
      <xdr:spPr>
        <a:xfrm>
          <a:off x="3086744" y="5997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20065</xdr:rowOff>
    </xdr:from>
    <xdr:ext cx="405111" cy="259045"/>
    <xdr:sp macro="" textlink="">
      <xdr:nvSpPr>
        <xdr:cNvPr id="92" name="n_1mainValue有形固定資産減価償却率"/>
        <xdr:cNvSpPr txBox="1"/>
      </xdr:nvSpPr>
      <xdr:spPr>
        <a:xfrm>
          <a:off x="3836044" y="6277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34</xdr:row>
      <xdr:rowOff>47279</xdr:rowOff>
    </xdr:from>
    <xdr:ext cx="405111" cy="259045"/>
    <xdr:sp macro="" textlink="">
      <xdr:nvSpPr>
        <xdr:cNvPr id="93" name="n_2mainValue有形固定資産減価償却率"/>
        <xdr:cNvSpPr txBox="1"/>
      </xdr:nvSpPr>
      <xdr:spPr>
        <a:xfrm>
          <a:off x="3086744" y="6648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4" name="正方形/長方形 9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5" name="正方形/長方形 9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72</xdr:col>
      <xdr:colOff>33787</xdr:colOff>
      <xdr:row>22</xdr:row>
      <xdr:rowOff>64546</xdr:rowOff>
    </xdr:from>
    <xdr:to>
      <xdr:col>74</xdr:col>
      <xdr:colOff>137663</xdr:colOff>
      <xdr:row>24</xdr:row>
      <xdr:rowOff>30705</xdr:rowOff>
    </xdr:to>
    <xdr:sp macro="" textlink="">
      <xdr:nvSpPr>
        <xdr:cNvPr id="96" name="正方形/長方形 9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7" name="正方形/長方形 9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8" name="正方形/長方形 9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9" name="正方形/長方形 9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0" name="正方形/長方形 9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1" name="正方形/長方形 10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2" name="正方形/長方形 10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3" name="正方形/長方形 10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4" name="正方形/長方形 103"/>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5" name="正方形/長方形 10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6" name="テキスト ボックス 105"/>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充当可能基金残高が将来負担額を上回っているため、数値としては表れていないが、今後の税収減による基金残高の減、施設更新に伴う将来負担額の増が想定されるので、公共施設個別管理計画の策定を進め、バランスのとれた基金運用、起債により施設の更新等を実施する。</a:t>
          </a:r>
        </a:p>
      </xdr:txBody>
    </xdr:sp>
    <xdr:clientData/>
  </xdr:twoCellAnchor>
  <xdr:oneCellAnchor>
    <xdr:from>
      <xdr:col>57</xdr:col>
      <xdr:colOff>111125</xdr:colOff>
      <xdr:row>23</xdr:row>
      <xdr:rowOff>47625</xdr:rowOff>
    </xdr:from>
    <xdr:ext cx="349839" cy="225703"/>
    <xdr:sp macro="" textlink="">
      <xdr:nvSpPr>
        <xdr:cNvPr id="107" name="テキスト ボックス 106"/>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8" name="直線コネクタ 107"/>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9" name="直線コネクタ 108"/>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0" name="テキスト ボックス 109"/>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1" name="直線コネクタ 110"/>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12" name="テキスト ボックス 111"/>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3" name="直線コネクタ 112"/>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14" name="テキスト ボックス 113"/>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5" name="直線コネクタ 114"/>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16" name="テキスト ボックス 115"/>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7" name="直線コネクタ 116"/>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8" name="テキスト ボックス 117"/>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9" name="直線コネクタ 11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20" name="テキスト ボックス 119"/>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1"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68086</xdr:rowOff>
    </xdr:from>
    <xdr:to>
      <xdr:col>76</xdr:col>
      <xdr:colOff>21589</xdr:colOff>
      <xdr:row>34</xdr:row>
      <xdr:rowOff>151342</xdr:rowOff>
    </xdr:to>
    <xdr:cxnSp macro="">
      <xdr:nvCxnSpPr>
        <xdr:cNvPr id="122" name="直線コネクタ 121"/>
        <xdr:cNvCxnSpPr/>
      </xdr:nvCxnSpPr>
      <xdr:spPr>
        <a:xfrm flipV="1">
          <a:off x="14793595" y="5468761"/>
          <a:ext cx="1269" cy="128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3"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4" name="直線コネクタ 123"/>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14763</xdr:rowOff>
    </xdr:from>
    <xdr:ext cx="405111" cy="259045"/>
    <xdr:sp macro="" textlink="">
      <xdr:nvSpPr>
        <xdr:cNvPr id="125" name="債務償還可能年数最大値テキスト"/>
        <xdr:cNvSpPr txBox="1"/>
      </xdr:nvSpPr>
      <xdr:spPr>
        <a:xfrm>
          <a:off x="14846300" y="5243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68086</xdr:rowOff>
    </xdr:from>
    <xdr:to>
      <xdr:col>76</xdr:col>
      <xdr:colOff>111125</xdr:colOff>
      <xdr:row>27</xdr:row>
      <xdr:rowOff>68086</xdr:rowOff>
    </xdr:to>
    <xdr:cxnSp macro="">
      <xdr:nvCxnSpPr>
        <xdr:cNvPr id="126" name="直線コネクタ 125"/>
        <xdr:cNvCxnSpPr/>
      </xdr:nvCxnSpPr>
      <xdr:spPr>
        <a:xfrm>
          <a:off x="14706600" y="5468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125535</xdr:rowOff>
    </xdr:from>
    <xdr:ext cx="340478" cy="259045"/>
    <xdr:sp macro="" textlink="">
      <xdr:nvSpPr>
        <xdr:cNvPr id="127" name="債務償還可能年数平均値テキスト"/>
        <xdr:cNvSpPr txBox="1"/>
      </xdr:nvSpPr>
      <xdr:spPr>
        <a:xfrm>
          <a:off x="14846300" y="5869110"/>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102658</xdr:rowOff>
    </xdr:from>
    <xdr:to>
      <xdr:col>76</xdr:col>
      <xdr:colOff>73025</xdr:colOff>
      <xdr:row>31</xdr:row>
      <xdr:rowOff>32808</xdr:rowOff>
    </xdr:to>
    <xdr:sp macro="" textlink="">
      <xdr:nvSpPr>
        <xdr:cNvPr id="128" name="フローチャート: 判断 127"/>
        <xdr:cNvSpPr/>
      </xdr:nvSpPr>
      <xdr:spPr>
        <a:xfrm>
          <a:off x="14744700" y="6017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9" name="テキスト ボックス 128"/>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0" name="テキスト ボックス 129"/>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1" name="テキスト ボックス 130"/>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2" name="テキスト ボックス 131"/>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3" name="テキスト ボックス 132"/>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4" name="正方形/長方形 13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5" name="正方形/長方形 13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6" name="テキスト ボックス 135"/>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7" name="テキスト ボックス 136"/>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8" name="テキスト ボックス 13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9" name="テキスト ボックス 13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山梨県山中湖村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5,868
5,680
53.05
5,246,963
4,384,569
334,557
2,910,370
370,731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104775</xdr:rowOff>
    </xdr:from>
    <xdr:to>
      <xdr:col>24</xdr:col>
      <xdr:colOff>62865</xdr:colOff>
      <xdr:row>41</xdr:row>
      <xdr:rowOff>148590</xdr:rowOff>
    </xdr:to>
    <xdr:cxnSp macro="">
      <xdr:nvCxnSpPr>
        <xdr:cNvPr id="56" name="直線コネクタ 55"/>
        <xdr:cNvCxnSpPr/>
      </xdr:nvCxnSpPr>
      <xdr:spPr>
        <a:xfrm flipV="1">
          <a:off x="4634865" y="5762625"/>
          <a:ext cx="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152417</xdr:rowOff>
    </xdr:from>
    <xdr:ext cx="405111" cy="259045"/>
    <xdr:sp macro="" textlink="">
      <xdr:nvSpPr>
        <xdr:cNvPr id="57" name="【道路】&#10;有形固定資産減価償却率最小値テキスト"/>
        <xdr:cNvSpPr txBox="1"/>
      </xdr:nvSpPr>
      <xdr:spPr>
        <a:xfrm>
          <a:off x="4673600" y="718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148590</xdr:rowOff>
    </xdr:from>
    <xdr:to>
      <xdr:col>24</xdr:col>
      <xdr:colOff>152400</xdr:colOff>
      <xdr:row>41</xdr:row>
      <xdr:rowOff>148590</xdr:rowOff>
    </xdr:to>
    <xdr:cxnSp macro="">
      <xdr:nvCxnSpPr>
        <xdr:cNvPr id="58" name="直線コネクタ 57"/>
        <xdr:cNvCxnSpPr/>
      </xdr:nvCxnSpPr>
      <xdr:spPr>
        <a:xfrm>
          <a:off x="4546600" y="717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51452</xdr:rowOff>
    </xdr:from>
    <xdr:ext cx="405111" cy="259045"/>
    <xdr:sp macro="" textlink="">
      <xdr:nvSpPr>
        <xdr:cNvPr id="59" name="【道路】&#10;有形固定資産減価償却率最大値テキスト"/>
        <xdr:cNvSpPr txBox="1"/>
      </xdr:nvSpPr>
      <xdr:spPr>
        <a:xfrm>
          <a:off x="4673600" y="5537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104775</xdr:rowOff>
    </xdr:from>
    <xdr:to>
      <xdr:col>24</xdr:col>
      <xdr:colOff>152400</xdr:colOff>
      <xdr:row>33</xdr:row>
      <xdr:rowOff>104775</xdr:rowOff>
    </xdr:to>
    <xdr:cxnSp macro="">
      <xdr:nvCxnSpPr>
        <xdr:cNvPr id="60" name="直線コネクタ 59"/>
        <xdr:cNvCxnSpPr/>
      </xdr:nvCxnSpPr>
      <xdr:spPr>
        <a:xfrm>
          <a:off x="4546600" y="5762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24782</xdr:rowOff>
    </xdr:from>
    <xdr:ext cx="405111" cy="259045"/>
    <xdr:sp macro="" textlink="">
      <xdr:nvSpPr>
        <xdr:cNvPr id="61" name="【道路】&#10;有形固定資産減価償却率平均値テキスト"/>
        <xdr:cNvSpPr txBox="1"/>
      </xdr:nvSpPr>
      <xdr:spPr>
        <a:xfrm>
          <a:off x="4673600" y="63684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46355</xdr:rowOff>
    </xdr:from>
    <xdr:to>
      <xdr:col>24</xdr:col>
      <xdr:colOff>114300</xdr:colOff>
      <xdr:row>37</xdr:row>
      <xdr:rowOff>147955</xdr:rowOff>
    </xdr:to>
    <xdr:sp macro="" textlink="">
      <xdr:nvSpPr>
        <xdr:cNvPr id="62" name="フローチャート: 判断 61"/>
        <xdr:cNvSpPr/>
      </xdr:nvSpPr>
      <xdr:spPr>
        <a:xfrm>
          <a:off x="4584700" y="639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74930</xdr:rowOff>
    </xdr:from>
    <xdr:to>
      <xdr:col>20</xdr:col>
      <xdr:colOff>38100</xdr:colOff>
      <xdr:row>38</xdr:row>
      <xdr:rowOff>5080</xdr:rowOff>
    </xdr:to>
    <xdr:sp macro="" textlink="">
      <xdr:nvSpPr>
        <xdr:cNvPr id="63" name="フローチャート: 判断 62"/>
        <xdr:cNvSpPr/>
      </xdr:nvSpPr>
      <xdr:spPr>
        <a:xfrm>
          <a:off x="374650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78740</xdr:rowOff>
    </xdr:from>
    <xdr:to>
      <xdr:col>15</xdr:col>
      <xdr:colOff>101600</xdr:colOff>
      <xdr:row>38</xdr:row>
      <xdr:rowOff>8890</xdr:rowOff>
    </xdr:to>
    <xdr:sp macro="" textlink="">
      <xdr:nvSpPr>
        <xdr:cNvPr id="64" name="フローチャート: 判断 63"/>
        <xdr:cNvSpPr/>
      </xdr:nvSpPr>
      <xdr:spPr>
        <a:xfrm>
          <a:off x="2857500" y="64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133985</xdr:rowOff>
    </xdr:from>
    <xdr:to>
      <xdr:col>20</xdr:col>
      <xdr:colOff>38100</xdr:colOff>
      <xdr:row>39</xdr:row>
      <xdr:rowOff>64135</xdr:rowOff>
    </xdr:to>
    <xdr:sp macro="" textlink="">
      <xdr:nvSpPr>
        <xdr:cNvPr id="70" name="楕円 69"/>
        <xdr:cNvSpPr/>
      </xdr:nvSpPr>
      <xdr:spPr>
        <a:xfrm>
          <a:off x="3746500" y="664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635</xdr:rowOff>
    </xdr:from>
    <xdr:to>
      <xdr:col>15</xdr:col>
      <xdr:colOff>101600</xdr:colOff>
      <xdr:row>39</xdr:row>
      <xdr:rowOff>102235</xdr:rowOff>
    </xdr:to>
    <xdr:sp macro="" textlink="">
      <xdr:nvSpPr>
        <xdr:cNvPr id="71" name="楕円 70"/>
        <xdr:cNvSpPr/>
      </xdr:nvSpPr>
      <xdr:spPr>
        <a:xfrm>
          <a:off x="2857500" y="6687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13335</xdr:rowOff>
    </xdr:from>
    <xdr:to>
      <xdr:col>19</xdr:col>
      <xdr:colOff>177800</xdr:colOff>
      <xdr:row>39</xdr:row>
      <xdr:rowOff>51435</xdr:rowOff>
    </xdr:to>
    <xdr:cxnSp macro="">
      <xdr:nvCxnSpPr>
        <xdr:cNvPr id="72" name="直線コネクタ 71"/>
        <xdr:cNvCxnSpPr/>
      </xdr:nvCxnSpPr>
      <xdr:spPr>
        <a:xfrm flipV="1">
          <a:off x="2908300" y="669988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21607</xdr:rowOff>
    </xdr:from>
    <xdr:ext cx="405111" cy="259045"/>
    <xdr:sp macro="" textlink="">
      <xdr:nvSpPr>
        <xdr:cNvPr id="73" name="n_1aveValue【道路】&#10;有形固定資産減価償却率"/>
        <xdr:cNvSpPr txBox="1"/>
      </xdr:nvSpPr>
      <xdr:spPr>
        <a:xfrm>
          <a:off x="3582044" y="619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25417</xdr:rowOff>
    </xdr:from>
    <xdr:ext cx="405111" cy="259045"/>
    <xdr:sp macro="" textlink="">
      <xdr:nvSpPr>
        <xdr:cNvPr id="74" name="n_2aveValue【道路】&#10;有形固定資産減価償却率"/>
        <xdr:cNvSpPr txBox="1"/>
      </xdr:nvSpPr>
      <xdr:spPr>
        <a:xfrm>
          <a:off x="2705744" y="619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55262</xdr:rowOff>
    </xdr:from>
    <xdr:ext cx="405111" cy="259045"/>
    <xdr:sp macro="" textlink="">
      <xdr:nvSpPr>
        <xdr:cNvPr id="75" name="n_1mainValue【道路】&#10;有形固定資産減価償却率"/>
        <xdr:cNvSpPr txBox="1"/>
      </xdr:nvSpPr>
      <xdr:spPr>
        <a:xfrm>
          <a:off x="3582044" y="6741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93362</xdr:rowOff>
    </xdr:from>
    <xdr:ext cx="405111" cy="259045"/>
    <xdr:sp macro="" textlink="">
      <xdr:nvSpPr>
        <xdr:cNvPr id="76" name="n_2mainValue【道路】&#10;有形固定資産減価償却率"/>
        <xdr:cNvSpPr txBox="1"/>
      </xdr:nvSpPr>
      <xdr:spPr>
        <a:xfrm>
          <a:off x="2705744" y="6779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7" name="直線コネクタ 86"/>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88" name="テキスト ボックス 87"/>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89" name="直線コネクタ 88"/>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0" name="テキスト ボックス 89"/>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1" name="直線コネクタ 90"/>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92" name="テキスト ボックス 91"/>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3" name="直線コネクタ 92"/>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4" name="テキスト ボックス 93"/>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5" name="直線コネクタ 94"/>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96" name="テキスト ボックス 95"/>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7" name="直線コネクタ 96"/>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98" name="テキスト ボックス 97"/>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9" name="直線コネクタ 9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0" name="テキスト ボックス 99"/>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28945</xdr:rowOff>
    </xdr:from>
    <xdr:to>
      <xdr:col>54</xdr:col>
      <xdr:colOff>189865</xdr:colOff>
      <xdr:row>41</xdr:row>
      <xdr:rowOff>153108</xdr:rowOff>
    </xdr:to>
    <xdr:cxnSp macro="">
      <xdr:nvCxnSpPr>
        <xdr:cNvPr id="102" name="直線コネクタ 101"/>
        <xdr:cNvCxnSpPr/>
      </xdr:nvCxnSpPr>
      <xdr:spPr>
        <a:xfrm flipV="1">
          <a:off x="10476865" y="5858245"/>
          <a:ext cx="0" cy="1324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156935</xdr:rowOff>
    </xdr:from>
    <xdr:ext cx="469744" cy="259045"/>
    <xdr:sp macro="" textlink="">
      <xdr:nvSpPr>
        <xdr:cNvPr id="103" name="【道路】&#10;一人当たり延長最小値テキスト"/>
        <xdr:cNvSpPr txBox="1"/>
      </xdr:nvSpPr>
      <xdr:spPr>
        <a:xfrm>
          <a:off x="10515600" y="7186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153108</xdr:rowOff>
    </xdr:from>
    <xdr:to>
      <xdr:col>55</xdr:col>
      <xdr:colOff>88900</xdr:colOff>
      <xdr:row>41</xdr:row>
      <xdr:rowOff>153108</xdr:rowOff>
    </xdr:to>
    <xdr:cxnSp macro="">
      <xdr:nvCxnSpPr>
        <xdr:cNvPr id="104" name="直線コネクタ 103"/>
        <xdr:cNvCxnSpPr/>
      </xdr:nvCxnSpPr>
      <xdr:spPr>
        <a:xfrm>
          <a:off x="10388600" y="7182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147072</xdr:rowOff>
    </xdr:from>
    <xdr:ext cx="534377" cy="259045"/>
    <xdr:sp macro="" textlink="">
      <xdr:nvSpPr>
        <xdr:cNvPr id="105" name="【道路】&#10;一人当たり延長最大値テキスト"/>
        <xdr:cNvSpPr txBox="1"/>
      </xdr:nvSpPr>
      <xdr:spPr>
        <a:xfrm>
          <a:off x="10515600" y="5633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28945</xdr:rowOff>
    </xdr:from>
    <xdr:to>
      <xdr:col>55</xdr:col>
      <xdr:colOff>88900</xdr:colOff>
      <xdr:row>34</xdr:row>
      <xdr:rowOff>28945</xdr:rowOff>
    </xdr:to>
    <xdr:cxnSp macro="">
      <xdr:nvCxnSpPr>
        <xdr:cNvPr id="106" name="直線コネクタ 105"/>
        <xdr:cNvCxnSpPr/>
      </xdr:nvCxnSpPr>
      <xdr:spPr>
        <a:xfrm>
          <a:off x="10388600" y="5858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32680</xdr:rowOff>
    </xdr:from>
    <xdr:ext cx="534377" cy="259045"/>
    <xdr:sp macro="" textlink="">
      <xdr:nvSpPr>
        <xdr:cNvPr id="107" name="【道路】&#10;一人当たり延長平均値テキスト"/>
        <xdr:cNvSpPr txBox="1"/>
      </xdr:nvSpPr>
      <xdr:spPr>
        <a:xfrm>
          <a:off x="10515600" y="67192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54253</xdr:rowOff>
    </xdr:from>
    <xdr:to>
      <xdr:col>55</xdr:col>
      <xdr:colOff>50800</xdr:colOff>
      <xdr:row>39</xdr:row>
      <xdr:rowOff>155853</xdr:rowOff>
    </xdr:to>
    <xdr:sp macro="" textlink="">
      <xdr:nvSpPr>
        <xdr:cNvPr id="108" name="フローチャート: 判断 107"/>
        <xdr:cNvSpPr/>
      </xdr:nvSpPr>
      <xdr:spPr>
        <a:xfrm>
          <a:off x="10426700" y="6740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133217</xdr:rowOff>
    </xdr:from>
    <xdr:to>
      <xdr:col>50</xdr:col>
      <xdr:colOff>165100</xdr:colOff>
      <xdr:row>39</xdr:row>
      <xdr:rowOff>63367</xdr:rowOff>
    </xdr:to>
    <xdr:sp macro="" textlink="">
      <xdr:nvSpPr>
        <xdr:cNvPr id="109" name="フローチャート: 判断 108"/>
        <xdr:cNvSpPr/>
      </xdr:nvSpPr>
      <xdr:spPr>
        <a:xfrm>
          <a:off x="9588500" y="6648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131176</xdr:rowOff>
    </xdr:from>
    <xdr:to>
      <xdr:col>46</xdr:col>
      <xdr:colOff>38100</xdr:colOff>
      <xdr:row>40</xdr:row>
      <xdr:rowOff>61326</xdr:rowOff>
    </xdr:to>
    <xdr:sp macro="" textlink="">
      <xdr:nvSpPr>
        <xdr:cNvPr id="110" name="フローチャート: 判断 109"/>
        <xdr:cNvSpPr/>
      </xdr:nvSpPr>
      <xdr:spPr>
        <a:xfrm>
          <a:off x="8699500" y="681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1" name="テキスト ボックス 11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2" name="テキスト ボックス 11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3" name="テキスト ボックス 11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4" name="テキスト ボックス 11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5" name="テキスト ボックス 11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124661</xdr:rowOff>
    </xdr:from>
    <xdr:to>
      <xdr:col>50</xdr:col>
      <xdr:colOff>165100</xdr:colOff>
      <xdr:row>41</xdr:row>
      <xdr:rowOff>54811</xdr:rowOff>
    </xdr:to>
    <xdr:sp macro="" textlink="">
      <xdr:nvSpPr>
        <xdr:cNvPr id="116" name="楕円 115"/>
        <xdr:cNvSpPr/>
      </xdr:nvSpPr>
      <xdr:spPr>
        <a:xfrm>
          <a:off x="9588500" y="6982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125429</xdr:rowOff>
    </xdr:from>
    <xdr:to>
      <xdr:col>46</xdr:col>
      <xdr:colOff>38100</xdr:colOff>
      <xdr:row>41</xdr:row>
      <xdr:rowOff>55579</xdr:rowOff>
    </xdr:to>
    <xdr:sp macro="" textlink="">
      <xdr:nvSpPr>
        <xdr:cNvPr id="117" name="楕円 116"/>
        <xdr:cNvSpPr/>
      </xdr:nvSpPr>
      <xdr:spPr>
        <a:xfrm>
          <a:off x="8699500" y="6983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4011</xdr:rowOff>
    </xdr:from>
    <xdr:to>
      <xdr:col>50</xdr:col>
      <xdr:colOff>114300</xdr:colOff>
      <xdr:row>41</xdr:row>
      <xdr:rowOff>4779</xdr:rowOff>
    </xdr:to>
    <xdr:cxnSp macro="">
      <xdr:nvCxnSpPr>
        <xdr:cNvPr id="118" name="直線コネクタ 117"/>
        <xdr:cNvCxnSpPr/>
      </xdr:nvCxnSpPr>
      <xdr:spPr>
        <a:xfrm flipV="1">
          <a:off x="8750300" y="7033461"/>
          <a:ext cx="889000" cy="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79894</xdr:rowOff>
    </xdr:from>
    <xdr:ext cx="534377" cy="259045"/>
    <xdr:sp macro="" textlink="">
      <xdr:nvSpPr>
        <xdr:cNvPr id="119" name="n_1aveValue【道路】&#10;一人当たり延長"/>
        <xdr:cNvSpPr txBox="1"/>
      </xdr:nvSpPr>
      <xdr:spPr>
        <a:xfrm>
          <a:off x="9359411" y="6423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77853</xdr:rowOff>
    </xdr:from>
    <xdr:ext cx="534377" cy="259045"/>
    <xdr:sp macro="" textlink="">
      <xdr:nvSpPr>
        <xdr:cNvPr id="120" name="n_2aveValue【道路】&#10;一人当たり延長"/>
        <xdr:cNvSpPr txBox="1"/>
      </xdr:nvSpPr>
      <xdr:spPr>
        <a:xfrm>
          <a:off x="8483111" y="6592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45938</xdr:rowOff>
    </xdr:from>
    <xdr:ext cx="534377" cy="259045"/>
    <xdr:sp macro="" textlink="">
      <xdr:nvSpPr>
        <xdr:cNvPr id="121" name="n_1mainValue【道路】&#10;一人当たり延長"/>
        <xdr:cNvSpPr txBox="1"/>
      </xdr:nvSpPr>
      <xdr:spPr>
        <a:xfrm>
          <a:off x="9359411" y="7075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46706</xdr:rowOff>
    </xdr:from>
    <xdr:ext cx="534377" cy="259045"/>
    <xdr:sp macro="" textlink="">
      <xdr:nvSpPr>
        <xdr:cNvPr id="122" name="n_2mainValue【道路】&#10;一人当たり延長"/>
        <xdr:cNvSpPr txBox="1"/>
      </xdr:nvSpPr>
      <xdr:spPr>
        <a:xfrm>
          <a:off x="8483111" y="7076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3" name="正方形/長方形 12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4" name="正方形/長方形 12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5" name="正方形/長方形 12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6" name="正方形/長方形 12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7" name="正方形/長方形 12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8" name="正方形/長方形 12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9" name="正方形/長方形 12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0" name="正方形/長方形 12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1" name="テキスト ボックス 13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2" name="直線コネクタ 13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3" name="テキスト ボックス 132"/>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4" name="直線コネクタ 133"/>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5" name="テキスト ボックス 134"/>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6" name="直線コネクタ 135"/>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7" name="テキスト ボックス 136"/>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8" name="直線コネクタ 137"/>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9" name="テキスト ボックス 138"/>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0" name="直線コネクタ 139"/>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1" name="テキスト ボックス 140"/>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2" name="直線コネクタ 141"/>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3" name="テキスト ボックス 142"/>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4" name="直線コネクタ 14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5" name="テキスト ボックス 14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6"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139065</xdr:rowOff>
    </xdr:from>
    <xdr:to>
      <xdr:col>24</xdr:col>
      <xdr:colOff>62865</xdr:colOff>
      <xdr:row>63</xdr:row>
      <xdr:rowOff>30480</xdr:rowOff>
    </xdr:to>
    <xdr:cxnSp macro="">
      <xdr:nvCxnSpPr>
        <xdr:cNvPr id="147" name="直線コネクタ 146"/>
        <xdr:cNvCxnSpPr/>
      </xdr:nvCxnSpPr>
      <xdr:spPr>
        <a:xfrm flipV="1">
          <a:off x="4634865" y="9740265"/>
          <a:ext cx="0" cy="1091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34307</xdr:rowOff>
    </xdr:from>
    <xdr:ext cx="405111" cy="259045"/>
    <xdr:sp macro="" textlink="">
      <xdr:nvSpPr>
        <xdr:cNvPr id="148" name="【橋りょう・トンネル】&#10;有形固定資産減価償却率最小値テキスト"/>
        <xdr:cNvSpPr txBox="1"/>
      </xdr:nvSpPr>
      <xdr:spPr>
        <a:xfrm>
          <a:off x="4673600" y="1083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30480</xdr:rowOff>
    </xdr:from>
    <xdr:to>
      <xdr:col>24</xdr:col>
      <xdr:colOff>152400</xdr:colOff>
      <xdr:row>63</xdr:row>
      <xdr:rowOff>30480</xdr:rowOff>
    </xdr:to>
    <xdr:cxnSp macro="">
      <xdr:nvCxnSpPr>
        <xdr:cNvPr id="149" name="直線コネクタ 148"/>
        <xdr:cNvCxnSpPr/>
      </xdr:nvCxnSpPr>
      <xdr:spPr>
        <a:xfrm>
          <a:off x="4546600" y="10831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85742</xdr:rowOff>
    </xdr:from>
    <xdr:ext cx="405111" cy="259045"/>
    <xdr:sp macro="" textlink="">
      <xdr:nvSpPr>
        <xdr:cNvPr id="150" name="【橋りょう・トンネル】&#10;有形固定資産減価償却率最大値テキスト"/>
        <xdr:cNvSpPr txBox="1"/>
      </xdr:nvSpPr>
      <xdr:spPr>
        <a:xfrm>
          <a:off x="4673600" y="9515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139065</xdr:rowOff>
    </xdr:from>
    <xdr:to>
      <xdr:col>24</xdr:col>
      <xdr:colOff>152400</xdr:colOff>
      <xdr:row>56</xdr:row>
      <xdr:rowOff>139065</xdr:rowOff>
    </xdr:to>
    <xdr:cxnSp macro="">
      <xdr:nvCxnSpPr>
        <xdr:cNvPr id="151" name="直線コネクタ 150"/>
        <xdr:cNvCxnSpPr/>
      </xdr:nvCxnSpPr>
      <xdr:spPr>
        <a:xfrm>
          <a:off x="4546600" y="9740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17162</xdr:rowOff>
    </xdr:from>
    <xdr:ext cx="405111" cy="259045"/>
    <xdr:sp macro="" textlink="">
      <xdr:nvSpPr>
        <xdr:cNvPr id="152" name="【橋りょう・トンネル】&#10;有形固定資産減価償却率平均値テキスト"/>
        <xdr:cNvSpPr txBox="1"/>
      </xdr:nvSpPr>
      <xdr:spPr>
        <a:xfrm>
          <a:off x="4673600" y="101327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38735</xdr:rowOff>
    </xdr:from>
    <xdr:to>
      <xdr:col>24</xdr:col>
      <xdr:colOff>114300</xdr:colOff>
      <xdr:row>59</xdr:row>
      <xdr:rowOff>140335</xdr:rowOff>
    </xdr:to>
    <xdr:sp macro="" textlink="">
      <xdr:nvSpPr>
        <xdr:cNvPr id="153" name="フローチャート: 判断 152"/>
        <xdr:cNvSpPr/>
      </xdr:nvSpPr>
      <xdr:spPr>
        <a:xfrm>
          <a:off x="45847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99695</xdr:rowOff>
    </xdr:from>
    <xdr:to>
      <xdr:col>20</xdr:col>
      <xdr:colOff>38100</xdr:colOff>
      <xdr:row>60</xdr:row>
      <xdr:rowOff>29845</xdr:rowOff>
    </xdr:to>
    <xdr:sp macro="" textlink="">
      <xdr:nvSpPr>
        <xdr:cNvPr id="154" name="フローチャート: 判断 153"/>
        <xdr:cNvSpPr/>
      </xdr:nvSpPr>
      <xdr:spPr>
        <a:xfrm>
          <a:off x="3746500" y="1021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59690</xdr:rowOff>
    </xdr:from>
    <xdr:to>
      <xdr:col>15</xdr:col>
      <xdr:colOff>101600</xdr:colOff>
      <xdr:row>59</xdr:row>
      <xdr:rowOff>161290</xdr:rowOff>
    </xdr:to>
    <xdr:sp macro="" textlink="">
      <xdr:nvSpPr>
        <xdr:cNvPr id="155" name="フローチャート: 判断 154"/>
        <xdr:cNvSpPr/>
      </xdr:nvSpPr>
      <xdr:spPr>
        <a:xfrm>
          <a:off x="2857500" y="1017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6" name="テキスト ボックス 15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7" name="テキスト ボックス 15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8" name="テキスト ボックス 15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9" name="テキスト ボックス 15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0" name="テキスト ボックス 15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153035</xdr:rowOff>
    </xdr:from>
    <xdr:to>
      <xdr:col>20</xdr:col>
      <xdr:colOff>38100</xdr:colOff>
      <xdr:row>61</xdr:row>
      <xdr:rowOff>83185</xdr:rowOff>
    </xdr:to>
    <xdr:sp macro="" textlink="">
      <xdr:nvSpPr>
        <xdr:cNvPr id="161" name="楕円 160"/>
        <xdr:cNvSpPr/>
      </xdr:nvSpPr>
      <xdr:spPr>
        <a:xfrm>
          <a:off x="3746500" y="1044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15875</xdr:rowOff>
    </xdr:from>
    <xdr:to>
      <xdr:col>15</xdr:col>
      <xdr:colOff>101600</xdr:colOff>
      <xdr:row>61</xdr:row>
      <xdr:rowOff>117475</xdr:rowOff>
    </xdr:to>
    <xdr:sp macro="" textlink="">
      <xdr:nvSpPr>
        <xdr:cNvPr id="162" name="楕円 161"/>
        <xdr:cNvSpPr/>
      </xdr:nvSpPr>
      <xdr:spPr>
        <a:xfrm>
          <a:off x="2857500" y="1047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32385</xdr:rowOff>
    </xdr:from>
    <xdr:to>
      <xdr:col>19</xdr:col>
      <xdr:colOff>177800</xdr:colOff>
      <xdr:row>61</xdr:row>
      <xdr:rowOff>66675</xdr:rowOff>
    </xdr:to>
    <xdr:cxnSp macro="">
      <xdr:nvCxnSpPr>
        <xdr:cNvPr id="163" name="直線コネクタ 162"/>
        <xdr:cNvCxnSpPr/>
      </xdr:nvCxnSpPr>
      <xdr:spPr>
        <a:xfrm flipV="1">
          <a:off x="2908300" y="1049083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46372</xdr:rowOff>
    </xdr:from>
    <xdr:ext cx="405111" cy="259045"/>
    <xdr:sp macro="" textlink="">
      <xdr:nvSpPr>
        <xdr:cNvPr id="164" name="n_1aveValue【橋りょう・トンネル】&#10;有形固定資産減価償却率"/>
        <xdr:cNvSpPr txBox="1"/>
      </xdr:nvSpPr>
      <xdr:spPr>
        <a:xfrm>
          <a:off x="3582044" y="999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6367</xdr:rowOff>
    </xdr:from>
    <xdr:ext cx="405111" cy="259045"/>
    <xdr:sp macro="" textlink="">
      <xdr:nvSpPr>
        <xdr:cNvPr id="165" name="n_2aveValue【橋りょう・トンネル】&#10;有形固定資産減価償却率"/>
        <xdr:cNvSpPr txBox="1"/>
      </xdr:nvSpPr>
      <xdr:spPr>
        <a:xfrm>
          <a:off x="2705744" y="9950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74312</xdr:rowOff>
    </xdr:from>
    <xdr:ext cx="405111" cy="259045"/>
    <xdr:sp macro="" textlink="">
      <xdr:nvSpPr>
        <xdr:cNvPr id="166" name="n_1mainValue【橋りょう・トンネル】&#10;有形固定資産減価償却率"/>
        <xdr:cNvSpPr txBox="1"/>
      </xdr:nvSpPr>
      <xdr:spPr>
        <a:xfrm>
          <a:off x="3582044" y="10532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108602</xdr:rowOff>
    </xdr:from>
    <xdr:ext cx="405111" cy="259045"/>
    <xdr:sp macro="" textlink="">
      <xdr:nvSpPr>
        <xdr:cNvPr id="167" name="n_2mainValue【橋りょう・トンネル】&#10;有形固定資産減価償却率"/>
        <xdr:cNvSpPr txBox="1"/>
      </xdr:nvSpPr>
      <xdr:spPr>
        <a:xfrm>
          <a:off x="2705744" y="10567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8" name="正方形/長方形 16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9" name="正方形/長方形 16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0" name="正方形/長方形 16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1" name="正方形/長方形 17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2" name="正方形/長方形 17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3" name="正方形/長方形 17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4" name="正方形/長方形 17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5" name="正方形/長方形 17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6" name="テキスト ボックス 17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7" name="直線コネクタ 17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8" name="直線コネクタ 17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79" name="テキスト ボックス 178"/>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0" name="直線コネクタ 17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181" name="テキスト ボックス 180"/>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2" name="直線コネクタ 18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183" name="テキスト ボックス 182"/>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4" name="直線コネクタ 18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185" name="テキスト ボックス 184"/>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6" name="直線コネクタ 18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87" name="テキスト ボックス 186"/>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8" name="直線コネクタ 18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89" name="テキスト ボックス 188"/>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109476</xdr:rowOff>
    </xdr:from>
    <xdr:to>
      <xdr:col>54</xdr:col>
      <xdr:colOff>189865</xdr:colOff>
      <xdr:row>64</xdr:row>
      <xdr:rowOff>64191</xdr:rowOff>
    </xdr:to>
    <xdr:cxnSp macro="">
      <xdr:nvCxnSpPr>
        <xdr:cNvPr id="191" name="直線コネクタ 190"/>
        <xdr:cNvCxnSpPr/>
      </xdr:nvCxnSpPr>
      <xdr:spPr>
        <a:xfrm flipV="1">
          <a:off x="10476865" y="9710676"/>
          <a:ext cx="0" cy="1326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68018</xdr:rowOff>
    </xdr:from>
    <xdr:ext cx="534377" cy="259045"/>
    <xdr:sp macro="" textlink="">
      <xdr:nvSpPr>
        <xdr:cNvPr id="192" name="【橋りょう・トンネル】&#10;一人当たり有形固定資産（償却資産）額最小値テキスト"/>
        <xdr:cNvSpPr txBox="1"/>
      </xdr:nvSpPr>
      <xdr:spPr>
        <a:xfrm>
          <a:off x="10515600" y="11040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64191</xdr:rowOff>
    </xdr:from>
    <xdr:to>
      <xdr:col>55</xdr:col>
      <xdr:colOff>88900</xdr:colOff>
      <xdr:row>64</xdr:row>
      <xdr:rowOff>64191</xdr:rowOff>
    </xdr:to>
    <xdr:cxnSp macro="">
      <xdr:nvCxnSpPr>
        <xdr:cNvPr id="193" name="直線コネクタ 192"/>
        <xdr:cNvCxnSpPr/>
      </xdr:nvCxnSpPr>
      <xdr:spPr>
        <a:xfrm>
          <a:off x="10388600" y="11036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56153</xdr:rowOff>
    </xdr:from>
    <xdr:ext cx="690189" cy="259045"/>
    <xdr:sp macro="" textlink="">
      <xdr:nvSpPr>
        <xdr:cNvPr id="194" name="【橋りょう・トンネル】&#10;一人当たり有形固定資産（償却資産）額最大値テキスト"/>
        <xdr:cNvSpPr txBox="1"/>
      </xdr:nvSpPr>
      <xdr:spPr>
        <a:xfrm>
          <a:off x="10515600" y="948590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3,512,661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109476</xdr:rowOff>
    </xdr:from>
    <xdr:to>
      <xdr:col>55</xdr:col>
      <xdr:colOff>88900</xdr:colOff>
      <xdr:row>56</xdr:row>
      <xdr:rowOff>109476</xdr:rowOff>
    </xdr:to>
    <xdr:cxnSp macro="">
      <xdr:nvCxnSpPr>
        <xdr:cNvPr id="195" name="直線コネクタ 194"/>
        <xdr:cNvCxnSpPr/>
      </xdr:nvCxnSpPr>
      <xdr:spPr>
        <a:xfrm>
          <a:off x="10388600" y="9710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132828</xdr:rowOff>
    </xdr:from>
    <xdr:ext cx="599010" cy="259045"/>
    <xdr:sp macro="" textlink="">
      <xdr:nvSpPr>
        <xdr:cNvPr id="196" name="【橋りょう・トンネル】&#10;一人当たり有形固定資産（償却資産）額平均値テキスト"/>
        <xdr:cNvSpPr txBox="1"/>
      </xdr:nvSpPr>
      <xdr:spPr>
        <a:xfrm>
          <a:off x="10515600" y="107627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154401</xdr:rowOff>
    </xdr:from>
    <xdr:to>
      <xdr:col>55</xdr:col>
      <xdr:colOff>50800</xdr:colOff>
      <xdr:row>63</xdr:row>
      <xdr:rowOff>84551</xdr:rowOff>
    </xdr:to>
    <xdr:sp macro="" textlink="">
      <xdr:nvSpPr>
        <xdr:cNvPr id="197" name="フローチャート: 判断 196"/>
        <xdr:cNvSpPr/>
      </xdr:nvSpPr>
      <xdr:spPr>
        <a:xfrm>
          <a:off x="10426700" y="10784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167370</xdr:rowOff>
    </xdr:from>
    <xdr:to>
      <xdr:col>50</xdr:col>
      <xdr:colOff>165100</xdr:colOff>
      <xdr:row>63</xdr:row>
      <xdr:rowOff>97520</xdr:rowOff>
    </xdr:to>
    <xdr:sp macro="" textlink="">
      <xdr:nvSpPr>
        <xdr:cNvPr id="198" name="フローチャート: 判断 197"/>
        <xdr:cNvSpPr/>
      </xdr:nvSpPr>
      <xdr:spPr>
        <a:xfrm>
          <a:off x="9588500" y="1079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33293</xdr:rowOff>
    </xdr:from>
    <xdr:to>
      <xdr:col>46</xdr:col>
      <xdr:colOff>38100</xdr:colOff>
      <xdr:row>63</xdr:row>
      <xdr:rowOff>134893</xdr:rowOff>
    </xdr:to>
    <xdr:sp macro="" textlink="">
      <xdr:nvSpPr>
        <xdr:cNvPr id="199" name="フローチャート: 判断 198"/>
        <xdr:cNvSpPr/>
      </xdr:nvSpPr>
      <xdr:spPr>
        <a:xfrm>
          <a:off x="8699500" y="1083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0" name="テキスト ボックス 19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1" name="テキスト ボックス 20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2" name="テキスト ボックス 20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3" name="テキスト ボックス 20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4" name="テキスト ボックス 20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135987</xdr:rowOff>
    </xdr:from>
    <xdr:to>
      <xdr:col>50</xdr:col>
      <xdr:colOff>165100</xdr:colOff>
      <xdr:row>64</xdr:row>
      <xdr:rowOff>66137</xdr:rowOff>
    </xdr:to>
    <xdr:sp macro="" textlink="">
      <xdr:nvSpPr>
        <xdr:cNvPr id="205" name="楕円 204"/>
        <xdr:cNvSpPr/>
      </xdr:nvSpPr>
      <xdr:spPr>
        <a:xfrm>
          <a:off x="9588500" y="10937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136050</xdr:rowOff>
    </xdr:from>
    <xdr:to>
      <xdr:col>46</xdr:col>
      <xdr:colOff>38100</xdr:colOff>
      <xdr:row>64</xdr:row>
      <xdr:rowOff>66200</xdr:rowOff>
    </xdr:to>
    <xdr:sp macro="" textlink="">
      <xdr:nvSpPr>
        <xdr:cNvPr id="206" name="楕円 205"/>
        <xdr:cNvSpPr/>
      </xdr:nvSpPr>
      <xdr:spPr>
        <a:xfrm>
          <a:off x="8699500" y="1093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15337</xdr:rowOff>
    </xdr:from>
    <xdr:to>
      <xdr:col>50</xdr:col>
      <xdr:colOff>114300</xdr:colOff>
      <xdr:row>64</xdr:row>
      <xdr:rowOff>15400</xdr:rowOff>
    </xdr:to>
    <xdr:cxnSp macro="">
      <xdr:nvCxnSpPr>
        <xdr:cNvPr id="207" name="直線コネクタ 206"/>
        <xdr:cNvCxnSpPr/>
      </xdr:nvCxnSpPr>
      <xdr:spPr>
        <a:xfrm flipV="1">
          <a:off x="8750300" y="10988137"/>
          <a:ext cx="889000" cy="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114047</xdr:rowOff>
    </xdr:from>
    <xdr:ext cx="599010" cy="259045"/>
    <xdr:sp macro="" textlink="">
      <xdr:nvSpPr>
        <xdr:cNvPr id="208" name="n_1aveValue【橋りょう・トンネル】&#10;一人当たり有形固定資産（償却資産）額"/>
        <xdr:cNvSpPr txBox="1"/>
      </xdr:nvSpPr>
      <xdr:spPr>
        <a:xfrm>
          <a:off x="9327095" y="10572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151420</xdr:rowOff>
    </xdr:from>
    <xdr:ext cx="599010" cy="259045"/>
    <xdr:sp macro="" textlink="">
      <xdr:nvSpPr>
        <xdr:cNvPr id="209" name="n_2aveValue【橋りょう・トンネル】&#10;一人当たり有形固定資産（償却資産）額"/>
        <xdr:cNvSpPr txBox="1"/>
      </xdr:nvSpPr>
      <xdr:spPr>
        <a:xfrm>
          <a:off x="8450795" y="10609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57264</xdr:rowOff>
    </xdr:from>
    <xdr:ext cx="599010" cy="259045"/>
    <xdr:sp macro="" textlink="">
      <xdr:nvSpPr>
        <xdr:cNvPr id="210" name="n_1mainValue【橋りょう・トンネル】&#10;一人当たり有形固定資産（償却資産）額"/>
        <xdr:cNvSpPr txBox="1"/>
      </xdr:nvSpPr>
      <xdr:spPr>
        <a:xfrm>
          <a:off x="9327095" y="11030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57327</xdr:rowOff>
    </xdr:from>
    <xdr:ext cx="599010" cy="259045"/>
    <xdr:sp macro="" textlink="">
      <xdr:nvSpPr>
        <xdr:cNvPr id="211" name="n_2mainValue【橋りょう・トンネル】&#10;一人当たり有形固定資産（償却資産）額"/>
        <xdr:cNvSpPr txBox="1"/>
      </xdr:nvSpPr>
      <xdr:spPr>
        <a:xfrm>
          <a:off x="8450795" y="11030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2" name="正方形/長方形 21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3" name="正方形/長方形 21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4" name="正方形/長方形 21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5" name="正方形/長方形 21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6" name="正方形/長方形 21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7" name="正方形/長方形 21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8" name="正方形/長方形 21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9" name="正方形/長方形 218"/>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20" name="正方形/長方形 2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1" name="正方形/長方形 2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2" name="正方形/長方形 2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3" name="正方形/長方形 2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4" name="正方形/長方形 2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5" name="正方形/長方形 2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6" name="正方形/長方形 2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7" name="正方形/長方形 226"/>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28" name="正方形/長方形 22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29" name="正方形/長方形 22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30" name="正方形/長方形 22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31" name="正方形/長方形 23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32" name="正方形/長方形 23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33" name="正方形/長方形 23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34" name="正方形/長方形 23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35" name="正方形/長方形 23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36" name="正方形/長方形 23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37" name="正方形/長方形 23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38" name="正方形/長方形 23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39" name="正方形/長方形 23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40" name="正方形/長方形 23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41" name="正方形/長方形 24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42" name="正方形/長方形 24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43" name="正方形/長方形 24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44" name="正方形/長方形 24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45" name="正方形/長方形 24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46" name="正方形/長方形 24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47" name="正方形/長方形 24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48" name="正方形/長方形 24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49" name="正方形/長方形 24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50" name="正方形/長方形 24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51" name="正方形/長方形 25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52" name="テキスト ボックス 25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53" name="直線コネクタ 25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254" name="テキスト ボックス 253"/>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255" name="直線コネクタ 254"/>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256" name="テキスト ボックス 255"/>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57" name="直線コネクタ 256"/>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58" name="テキスト ボックス 257"/>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59" name="直線コネクタ 258"/>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60" name="テキスト ボックス 259"/>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61" name="直線コネクタ 260"/>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262" name="テキスト ボックス 261"/>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63" name="直線コネクタ 262"/>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264" name="テキスト ボックス 263"/>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65" name="直線コネクタ 26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66" name="テキスト ボックス 26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6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41</xdr:row>
      <xdr:rowOff>169545</xdr:rowOff>
    </xdr:to>
    <xdr:cxnSp macro="">
      <xdr:nvCxnSpPr>
        <xdr:cNvPr id="268" name="直線コネクタ 267"/>
        <xdr:cNvCxnSpPr/>
      </xdr:nvCxnSpPr>
      <xdr:spPr>
        <a:xfrm flipV="1">
          <a:off x="16318864" y="5715000"/>
          <a:ext cx="0" cy="1483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1922</xdr:rowOff>
    </xdr:from>
    <xdr:ext cx="405111" cy="259045"/>
    <xdr:sp macro="" textlink="">
      <xdr:nvSpPr>
        <xdr:cNvPr id="269" name="【認定こども園・幼稚園・保育所】&#10;有形固定資産減価償却率最小値テキスト"/>
        <xdr:cNvSpPr txBox="1"/>
      </xdr:nvSpPr>
      <xdr:spPr>
        <a:xfrm>
          <a:off x="16357600" y="720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169545</xdr:rowOff>
    </xdr:from>
    <xdr:to>
      <xdr:col>86</xdr:col>
      <xdr:colOff>25400</xdr:colOff>
      <xdr:row>41</xdr:row>
      <xdr:rowOff>169545</xdr:rowOff>
    </xdr:to>
    <xdr:cxnSp macro="">
      <xdr:nvCxnSpPr>
        <xdr:cNvPr id="270" name="直線コネクタ 269"/>
        <xdr:cNvCxnSpPr/>
      </xdr:nvCxnSpPr>
      <xdr:spPr>
        <a:xfrm>
          <a:off x="16230600" y="719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271" name="【認定こども園・幼稚園・保育所】&#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272" name="直線コネクタ 271"/>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100982</xdr:rowOff>
    </xdr:from>
    <xdr:ext cx="405111" cy="259045"/>
    <xdr:sp macro="" textlink="">
      <xdr:nvSpPr>
        <xdr:cNvPr id="273" name="【認定こども園・幼稚園・保育所】&#10;有形固定資産減価償却率平均値テキスト"/>
        <xdr:cNvSpPr txBox="1"/>
      </xdr:nvSpPr>
      <xdr:spPr>
        <a:xfrm>
          <a:off x="16357600" y="64446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122555</xdr:rowOff>
    </xdr:from>
    <xdr:to>
      <xdr:col>85</xdr:col>
      <xdr:colOff>177800</xdr:colOff>
      <xdr:row>38</xdr:row>
      <xdr:rowOff>52705</xdr:rowOff>
    </xdr:to>
    <xdr:sp macro="" textlink="">
      <xdr:nvSpPr>
        <xdr:cNvPr id="274" name="フローチャート: 判断 273"/>
        <xdr:cNvSpPr/>
      </xdr:nvSpPr>
      <xdr:spPr>
        <a:xfrm>
          <a:off x="162687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67310</xdr:rowOff>
    </xdr:from>
    <xdr:to>
      <xdr:col>81</xdr:col>
      <xdr:colOff>101600</xdr:colOff>
      <xdr:row>38</xdr:row>
      <xdr:rowOff>168910</xdr:rowOff>
    </xdr:to>
    <xdr:sp macro="" textlink="">
      <xdr:nvSpPr>
        <xdr:cNvPr id="275" name="フローチャート: 判断 274"/>
        <xdr:cNvSpPr/>
      </xdr:nvSpPr>
      <xdr:spPr>
        <a:xfrm>
          <a:off x="15430500" y="658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109220</xdr:rowOff>
    </xdr:from>
    <xdr:to>
      <xdr:col>76</xdr:col>
      <xdr:colOff>165100</xdr:colOff>
      <xdr:row>38</xdr:row>
      <xdr:rowOff>39370</xdr:rowOff>
    </xdr:to>
    <xdr:sp macro="" textlink="">
      <xdr:nvSpPr>
        <xdr:cNvPr id="276" name="フローチャート: 判断 275"/>
        <xdr:cNvSpPr/>
      </xdr:nvSpPr>
      <xdr:spPr>
        <a:xfrm>
          <a:off x="14541500" y="645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277" name="テキスト ボックス 27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78" name="テキスト ボックス 27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79" name="テキスト ボックス 27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80" name="テキスト ボックス 27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81" name="テキスト ボックス 28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113030</xdr:rowOff>
    </xdr:from>
    <xdr:to>
      <xdr:col>81</xdr:col>
      <xdr:colOff>101600</xdr:colOff>
      <xdr:row>40</xdr:row>
      <xdr:rowOff>43180</xdr:rowOff>
    </xdr:to>
    <xdr:sp macro="" textlink="">
      <xdr:nvSpPr>
        <xdr:cNvPr id="282" name="楕円 281"/>
        <xdr:cNvSpPr/>
      </xdr:nvSpPr>
      <xdr:spPr>
        <a:xfrm>
          <a:off x="15430500" y="679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154940</xdr:rowOff>
    </xdr:from>
    <xdr:to>
      <xdr:col>76</xdr:col>
      <xdr:colOff>165100</xdr:colOff>
      <xdr:row>40</xdr:row>
      <xdr:rowOff>85090</xdr:rowOff>
    </xdr:to>
    <xdr:sp macro="" textlink="">
      <xdr:nvSpPr>
        <xdr:cNvPr id="283" name="楕円 282"/>
        <xdr:cNvSpPr/>
      </xdr:nvSpPr>
      <xdr:spPr>
        <a:xfrm>
          <a:off x="14541500" y="684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163830</xdr:rowOff>
    </xdr:from>
    <xdr:to>
      <xdr:col>81</xdr:col>
      <xdr:colOff>50800</xdr:colOff>
      <xdr:row>40</xdr:row>
      <xdr:rowOff>34290</xdr:rowOff>
    </xdr:to>
    <xdr:cxnSp macro="">
      <xdr:nvCxnSpPr>
        <xdr:cNvPr id="284" name="直線コネクタ 283"/>
        <xdr:cNvCxnSpPr/>
      </xdr:nvCxnSpPr>
      <xdr:spPr>
        <a:xfrm flipV="1">
          <a:off x="14592300" y="685038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13987</xdr:rowOff>
    </xdr:from>
    <xdr:ext cx="405111" cy="259045"/>
    <xdr:sp macro="" textlink="">
      <xdr:nvSpPr>
        <xdr:cNvPr id="285" name="n_1aveValue【認定こども園・幼稚園・保育所】&#10;有形固定資産減価償却率"/>
        <xdr:cNvSpPr txBox="1"/>
      </xdr:nvSpPr>
      <xdr:spPr>
        <a:xfrm>
          <a:off x="15266044" y="6357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55897</xdr:rowOff>
    </xdr:from>
    <xdr:ext cx="405111" cy="259045"/>
    <xdr:sp macro="" textlink="">
      <xdr:nvSpPr>
        <xdr:cNvPr id="286" name="n_2aveValue【認定こども園・幼稚園・保育所】&#10;有形固定資産減価償却率"/>
        <xdr:cNvSpPr txBox="1"/>
      </xdr:nvSpPr>
      <xdr:spPr>
        <a:xfrm>
          <a:off x="14389744" y="622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34307</xdr:rowOff>
    </xdr:from>
    <xdr:ext cx="405111" cy="259045"/>
    <xdr:sp macro="" textlink="">
      <xdr:nvSpPr>
        <xdr:cNvPr id="287" name="n_1mainValue【認定こども園・幼稚園・保育所】&#10;有形固定資産減価償却率"/>
        <xdr:cNvSpPr txBox="1"/>
      </xdr:nvSpPr>
      <xdr:spPr>
        <a:xfrm>
          <a:off x="15266044" y="6892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76217</xdr:rowOff>
    </xdr:from>
    <xdr:ext cx="405111" cy="259045"/>
    <xdr:sp macro="" textlink="">
      <xdr:nvSpPr>
        <xdr:cNvPr id="288" name="n_2mainValue【認定こども園・幼稚園・保育所】&#10;有形固定資産減価償却率"/>
        <xdr:cNvSpPr txBox="1"/>
      </xdr:nvSpPr>
      <xdr:spPr>
        <a:xfrm>
          <a:off x="14389744" y="6934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89" name="正方形/長方形 28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90" name="正方形/長方形 28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91" name="正方形/長方形 29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92" name="正方形/長方形 29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93" name="正方形/長方形 29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94" name="正方形/長方形 29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95" name="正方形/長方形 29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96" name="正方形/長方形 29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97" name="テキスト ボックス 29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98" name="直線コネクタ 29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299" name="直線コネクタ 298"/>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00" name="テキスト ボックス 299"/>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01" name="直線コネクタ 300"/>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02" name="テキスト ボックス 301"/>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03" name="直線コネクタ 302"/>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04" name="テキスト ボックス 303"/>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05" name="直線コネクタ 304"/>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06" name="テキスト ボックス 305"/>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07" name="直線コネクタ 30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08" name="テキスト ボックス 30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0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85344</xdr:rowOff>
    </xdr:from>
    <xdr:to>
      <xdr:col>116</xdr:col>
      <xdr:colOff>62864</xdr:colOff>
      <xdr:row>41</xdr:row>
      <xdr:rowOff>9906</xdr:rowOff>
    </xdr:to>
    <xdr:cxnSp macro="">
      <xdr:nvCxnSpPr>
        <xdr:cNvPr id="310" name="直線コネクタ 309"/>
        <xdr:cNvCxnSpPr/>
      </xdr:nvCxnSpPr>
      <xdr:spPr>
        <a:xfrm flipV="1">
          <a:off x="22160864" y="5743194"/>
          <a:ext cx="0" cy="12961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13733</xdr:rowOff>
    </xdr:from>
    <xdr:ext cx="469744" cy="259045"/>
    <xdr:sp macro="" textlink="">
      <xdr:nvSpPr>
        <xdr:cNvPr id="311" name="【認定こども園・幼稚園・保育所】&#10;一人当たり面積最小値テキスト"/>
        <xdr:cNvSpPr txBox="1"/>
      </xdr:nvSpPr>
      <xdr:spPr>
        <a:xfrm>
          <a:off x="22199600" y="7043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9906</xdr:rowOff>
    </xdr:from>
    <xdr:to>
      <xdr:col>116</xdr:col>
      <xdr:colOff>152400</xdr:colOff>
      <xdr:row>41</xdr:row>
      <xdr:rowOff>9906</xdr:rowOff>
    </xdr:to>
    <xdr:cxnSp macro="">
      <xdr:nvCxnSpPr>
        <xdr:cNvPr id="312" name="直線コネクタ 311"/>
        <xdr:cNvCxnSpPr/>
      </xdr:nvCxnSpPr>
      <xdr:spPr>
        <a:xfrm>
          <a:off x="22072600" y="7039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32021</xdr:rowOff>
    </xdr:from>
    <xdr:ext cx="469744" cy="259045"/>
    <xdr:sp macro="" textlink="">
      <xdr:nvSpPr>
        <xdr:cNvPr id="313" name="【認定こども園・幼稚園・保育所】&#10;一人当たり面積最大値テキスト"/>
        <xdr:cNvSpPr txBox="1"/>
      </xdr:nvSpPr>
      <xdr:spPr>
        <a:xfrm>
          <a:off x="22199600" y="5518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85344</xdr:rowOff>
    </xdr:from>
    <xdr:to>
      <xdr:col>116</xdr:col>
      <xdr:colOff>152400</xdr:colOff>
      <xdr:row>33</xdr:row>
      <xdr:rowOff>85344</xdr:rowOff>
    </xdr:to>
    <xdr:cxnSp macro="">
      <xdr:nvCxnSpPr>
        <xdr:cNvPr id="314" name="直線コネクタ 313"/>
        <xdr:cNvCxnSpPr/>
      </xdr:nvCxnSpPr>
      <xdr:spPr>
        <a:xfrm>
          <a:off x="22072600" y="5743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122699</xdr:rowOff>
    </xdr:from>
    <xdr:ext cx="469744" cy="259045"/>
    <xdr:sp macro="" textlink="">
      <xdr:nvSpPr>
        <xdr:cNvPr id="315" name="【認定こども園・幼稚園・保育所】&#10;一人当たり面積平均値テキスト"/>
        <xdr:cNvSpPr txBox="1"/>
      </xdr:nvSpPr>
      <xdr:spPr>
        <a:xfrm>
          <a:off x="22199600" y="64663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144272</xdr:rowOff>
    </xdr:from>
    <xdr:to>
      <xdr:col>116</xdr:col>
      <xdr:colOff>114300</xdr:colOff>
      <xdr:row>38</xdr:row>
      <xdr:rowOff>74422</xdr:rowOff>
    </xdr:to>
    <xdr:sp macro="" textlink="">
      <xdr:nvSpPr>
        <xdr:cNvPr id="316" name="フローチャート: 判断 315"/>
        <xdr:cNvSpPr/>
      </xdr:nvSpPr>
      <xdr:spPr>
        <a:xfrm>
          <a:off x="22110700" y="648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162560</xdr:rowOff>
    </xdr:from>
    <xdr:to>
      <xdr:col>112</xdr:col>
      <xdr:colOff>38100</xdr:colOff>
      <xdr:row>38</xdr:row>
      <xdr:rowOff>92710</xdr:rowOff>
    </xdr:to>
    <xdr:sp macro="" textlink="">
      <xdr:nvSpPr>
        <xdr:cNvPr id="317" name="フローチャート: 判断 316"/>
        <xdr:cNvSpPr/>
      </xdr:nvSpPr>
      <xdr:spPr>
        <a:xfrm>
          <a:off x="21272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148844</xdr:rowOff>
    </xdr:from>
    <xdr:to>
      <xdr:col>107</xdr:col>
      <xdr:colOff>101600</xdr:colOff>
      <xdr:row>38</xdr:row>
      <xdr:rowOff>78994</xdr:rowOff>
    </xdr:to>
    <xdr:sp macro="" textlink="">
      <xdr:nvSpPr>
        <xdr:cNvPr id="318" name="フローチャート: 判断 317"/>
        <xdr:cNvSpPr/>
      </xdr:nvSpPr>
      <xdr:spPr>
        <a:xfrm>
          <a:off x="20383500" y="6492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19" name="テキスト ボックス 31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20" name="テキスト ボックス 31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21" name="テキスト ボックス 32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22" name="テキスト ボックス 32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23" name="テキスト ボックス 32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84836</xdr:rowOff>
    </xdr:from>
    <xdr:to>
      <xdr:col>112</xdr:col>
      <xdr:colOff>38100</xdr:colOff>
      <xdr:row>34</xdr:row>
      <xdr:rowOff>14986</xdr:rowOff>
    </xdr:to>
    <xdr:sp macro="" textlink="">
      <xdr:nvSpPr>
        <xdr:cNvPr id="324" name="楕円 323"/>
        <xdr:cNvSpPr/>
      </xdr:nvSpPr>
      <xdr:spPr>
        <a:xfrm>
          <a:off x="21272500" y="5742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33</xdr:row>
      <xdr:rowOff>84836</xdr:rowOff>
    </xdr:from>
    <xdr:to>
      <xdr:col>107</xdr:col>
      <xdr:colOff>101600</xdr:colOff>
      <xdr:row>34</xdr:row>
      <xdr:rowOff>14986</xdr:rowOff>
    </xdr:to>
    <xdr:sp macro="" textlink="">
      <xdr:nvSpPr>
        <xdr:cNvPr id="325" name="楕円 324"/>
        <xdr:cNvSpPr/>
      </xdr:nvSpPr>
      <xdr:spPr>
        <a:xfrm>
          <a:off x="20383500" y="5742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135636</xdr:rowOff>
    </xdr:from>
    <xdr:to>
      <xdr:col>111</xdr:col>
      <xdr:colOff>177800</xdr:colOff>
      <xdr:row>33</xdr:row>
      <xdr:rowOff>135636</xdr:rowOff>
    </xdr:to>
    <xdr:cxnSp macro="">
      <xdr:nvCxnSpPr>
        <xdr:cNvPr id="326" name="直線コネクタ 325"/>
        <xdr:cNvCxnSpPr/>
      </xdr:nvCxnSpPr>
      <xdr:spPr>
        <a:xfrm>
          <a:off x="20434300" y="57934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83837</xdr:rowOff>
    </xdr:from>
    <xdr:ext cx="469744" cy="259045"/>
    <xdr:sp macro="" textlink="">
      <xdr:nvSpPr>
        <xdr:cNvPr id="327" name="n_1aveValue【認定こども園・幼稚園・保育所】&#10;一人当たり面積"/>
        <xdr:cNvSpPr txBox="1"/>
      </xdr:nvSpPr>
      <xdr:spPr>
        <a:xfrm>
          <a:off x="21075727" y="6598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70121</xdr:rowOff>
    </xdr:from>
    <xdr:ext cx="469744" cy="259045"/>
    <xdr:sp macro="" textlink="">
      <xdr:nvSpPr>
        <xdr:cNvPr id="328" name="n_2aveValue【認定こども園・幼稚園・保育所】&#10;一人当たり面積"/>
        <xdr:cNvSpPr txBox="1"/>
      </xdr:nvSpPr>
      <xdr:spPr>
        <a:xfrm>
          <a:off x="20199427" y="6585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32</xdr:row>
      <xdr:rowOff>31513</xdr:rowOff>
    </xdr:from>
    <xdr:ext cx="469744" cy="259045"/>
    <xdr:sp macro="" textlink="">
      <xdr:nvSpPr>
        <xdr:cNvPr id="329" name="n_1mainValue【認定こども園・幼稚園・保育所】&#10;一人当たり面積"/>
        <xdr:cNvSpPr txBox="1"/>
      </xdr:nvSpPr>
      <xdr:spPr>
        <a:xfrm>
          <a:off x="21075727" y="5517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32</xdr:row>
      <xdr:rowOff>31513</xdr:rowOff>
    </xdr:from>
    <xdr:ext cx="469744" cy="259045"/>
    <xdr:sp macro="" textlink="">
      <xdr:nvSpPr>
        <xdr:cNvPr id="330" name="n_2mainValue【認定こども園・幼稚園・保育所】&#10;一人当たり面積"/>
        <xdr:cNvSpPr txBox="1"/>
      </xdr:nvSpPr>
      <xdr:spPr>
        <a:xfrm>
          <a:off x="20199427" y="5517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31" name="正方形/長方形 33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32" name="正方形/長方形 33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33" name="正方形/長方形 33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34" name="正方形/長方形 33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35" name="正方形/長方形 33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36" name="正方形/長方形 33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37" name="正方形/長方形 33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38" name="正方形/長方形 33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39" name="テキスト ボックス 33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40" name="直線コネクタ 33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341" name="テキスト ボックス 340"/>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42" name="直線コネクタ 34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43" name="テキスト ボックス 342"/>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44" name="直線コネクタ 34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45" name="テキスト ボックス 34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46" name="直線コネクタ 34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47" name="テキスト ボックス 34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48" name="直線コネクタ 34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49" name="テキスト ボックス 34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50" name="直線コネクタ 34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351" name="テキスト ボックス 350"/>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52" name="直線コネクタ 35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53" name="テキスト ボックス 352"/>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5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93345</xdr:rowOff>
    </xdr:from>
    <xdr:to>
      <xdr:col>85</xdr:col>
      <xdr:colOff>126364</xdr:colOff>
      <xdr:row>64</xdr:row>
      <xdr:rowOff>163830</xdr:rowOff>
    </xdr:to>
    <xdr:cxnSp macro="">
      <xdr:nvCxnSpPr>
        <xdr:cNvPr id="355" name="直線コネクタ 354"/>
        <xdr:cNvCxnSpPr/>
      </xdr:nvCxnSpPr>
      <xdr:spPr>
        <a:xfrm flipV="1">
          <a:off x="16318864" y="9694545"/>
          <a:ext cx="0" cy="1442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167657</xdr:rowOff>
    </xdr:from>
    <xdr:ext cx="405111" cy="259045"/>
    <xdr:sp macro="" textlink="">
      <xdr:nvSpPr>
        <xdr:cNvPr id="356" name="【学校施設】&#10;有形固定資産減価償却率最小値テキスト"/>
        <xdr:cNvSpPr txBox="1"/>
      </xdr:nvSpPr>
      <xdr:spPr>
        <a:xfrm>
          <a:off x="16357600" y="1114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163830</xdr:rowOff>
    </xdr:from>
    <xdr:to>
      <xdr:col>86</xdr:col>
      <xdr:colOff>25400</xdr:colOff>
      <xdr:row>64</xdr:row>
      <xdr:rowOff>163830</xdr:rowOff>
    </xdr:to>
    <xdr:cxnSp macro="">
      <xdr:nvCxnSpPr>
        <xdr:cNvPr id="357" name="直線コネクタ 356"/>
        <xdr:cNvCxnSpPr/>
      </xdr:nvCxnSpPr>
      <xdr:spPr>
        <a:xfrm>
          <a:off x="16230600" y="11136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40022</xdr:rowOff>
    </xdr:from>
    <xdr:ext cx="405111" cy="259045"/>
    <xdr:sp macro="" textlink="">
      <xdr:nvSpPr>
        <xdr:cNvPr id="358" name="【学校施設】&#10;有形固定資産減価償却率最大値テキスト"/>
        <xdr:cNvSpPr txBox="1"/>
      </xdr:nvSpPr>
      <xdr:spPr>
        <a:xfrm>
          <a:off x="16357600" y="9469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93345</xdr:rowOff>
    </xdr:from>
    <xdr:to>
      <xdr:col>86</xdr:col>
      <xdr:colOff>25400</xdr:colOff>
      <xdr:row>56</xdr:row>
      <xdr:rowOff>93345</xdr:rowOff>
    </xdr:to>
    <xdr:cxnSp macro="">
      <xdr:nvCxnSpPr>
        <xdr:cNvPr id="359" name="直線コネクタ 358"/>
        <xdr:cNvCxnSpPr/>
      </xdr:nvCxnSpPr>
      <xdr:spPr>
        <a:xfrm>
          <a:off x="16230600" y="9694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110507</xdr:rowOff>
    </xdr:from>
    <xdr:ext cx="405111" cy="259045"/>
    <xdr:sp macro="" textlink="">
      <xdr:nvSpPr>
        <xdr:cNvPr id="360" name="【学校施設】&#10;有形固定資産減価償却率平均値テキスト"/>
        <xdr:cNvSpPr txBox="1"/>
      </xdr:nvSpPr>
      <xdr:spPr>
        <a:xfrm>
          <a:off x="16357600" y="10226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132080</xdr:rowOff>
    </xdr:from>
    <xdr:to>
      <xdr:col>85</xdr:col>
      <xdr:colOff>177800</xdr:colOff>
      <xdr:row>60</xdr:row>
      <xdr:rowOff>62230</xdr:rowOff>
    </xdr:to>
    <xdr:sp macro="" textlink="">
      <xdr:nvSpPr>
        <xdr:cNvPr id="361" name="フローチャート: 判断 360"/>
        <xdr:cNvSpPr/>
      </xdr:nvSpPr>
      <xdr:spPr>
        <a:xfrm>
          <a:off x="162687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149225</xdr:rowOff>
    </xdr:from>
    <xdr:to>
      <xdr:col>81</xdr:col>
      <xdr:colOff>101600</xdr:colOff>
      <xdr:row>60</xdr:row>
      <xdr:rowOff>79375</xdr:rowOff>
    </xdr:to>
    <xdr:sp macro="" textlink="">
      <xdr:nvSpPr>
        <xdr:cNvPr id="362" name="フローチャート: 判断 361"/>
        <xdr:cNvSpPr/>
      </xdr:nvSpPr>
      <xdr:spPr>
        <a:xfrm>
          <a:off x="154305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52070</xdr:rowOff>
    </xdr:from>
    <xdr:to>
      <xdr:col>76</xdr:col>
      <xdr:colOff>165100</xdr:colOff>
      <xdr:row>60</xdr:row>
      <xdr:rowOff>153670</xdr:rowOff>
    </xdr:to>
    <xdr:sp macro="" textlink="">
      <xdr:nvSpPr>
        <xdr:cNvPr id="363" name="フローチャート: 判断 362"/>
        <xdr:cNvSpPr/>
      </xdr:nvSpPr>
      <xdr:spPr>
        <a:xfrm>
          <a:off x="14541500" y="1033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64" name="テキスト ボックス 36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65" name="テキスト ボックス 36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66" name="テキスト ボックス 36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67" name="テキスト ボックス 36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68" name="テキスト ボックス 36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42545</xdr:rowOff>
    </xdr:from>
    <xdr:to>
      <xdr:col>81</xdr:col>
      <xdr:colOff>101600</xdr:colOff>
      <xdr:row>57</xdr:row>
      <xdr:rowOff>144145</xdr:rowOff>
    </xdr:to>
    <xdr:sp macro="" textlink="">
      <xdr:nvSpPr>
        <xdr:cNvPr id="369" name="楕円 368"/>
        <xdr:cNvSpPr/>
      </xdr:nvSpPr>
      <xdr:spPr>
        <a:xfrm>
          <a:off x="15430500" y="981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69215</xdr:rowOff>
    </xdr:from>
    <xdr:to>
      <xdr:col>76</xdr:col>
      <xdr:colOff>165100</xdr:colOff>
      <xdr:row>57</xdr:row>
      <xdr:rowOff>170815</xdr:rowOff>
    </xdr:to>
    <xdr:sp macro="" textlink="">
      <xdr:nvSpPr>
        <xdr:cNvPr id="370" name="楕円 369"/>
        <xdr:cNvSpPr/>
      </xdr:nvSpPr>
      <xdr:spPr>
        <a:xfrm>
          <a:off x="14541500" y="9841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93345</xdr:rowOff>
    </xdr:from>
    <xdr:to>
      <xdr:col>81</xdr:col>
      <xdr:colOff>50800</xdr:colOff>
      <xdr:row>57</xdr:row>
      <xdr:rowOff>120015</xdr:rowOff>
    </xdr:to>
    <xdr:cxnSp macro="">
      <xdr:nvCxnSpPr>
        <xdr:cNvPr id="371" name="直線コネクタ 370"/>
        <xdr:cNvCxnSpPr/>
      </xdr:nvCxnSpPr>
      <xdr:spPr>
        <a:xfrm flipV="1">
          <a:off x="14592300" y="986599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70502</xdr:rowOff>
    </xdr:from>
    <xdr:ext cx="405111" cy="259045"/>
    <xdr:sp macro="" textlink="">
      <xdr:nvSpPr>
        <xdr:cNvPr id="372" name="n_1aveValue【学校施設】&#10;有形固定資産減価償却率"/>
        <xdr:cNvSpPr txBox="1"/>
      </xdr:nvSpPr>
      <xdr:spPr>
        <a:xfrm>
          <a:off x="15266044" y="1035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144797</xdr:rowOff>
    </xdr:from>
    <xdr:ext cx="405111" cy="259045"/>
    <xdr:sp macro="" textlink="">
      <xdr:nvSpPr>
        <xdr:cNvPr id="373" name="n_2aveValue【学校施設】&#10;有形固定資産減価償却率"/>
        <xdr:cNvSpPr txBox="1"/>
      </xdr:nvSpPr>
      <xdr:spPr>
        <a:xfrm>
          <a:off x="14389744" y="1043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160672</xdr:rowOff>
    </xdr:from>
    <xdr:ext cx="405111" cy="259045"/>
    <xdr:sp macro="" textlink="">
      <xdr:nvSpPr>
        <xdr:cNvPr id="374" name="n_1mainValue【学校施設】&#10;有形固定資産減価償却率"/>
        <xdr:cNvSpPr txBox="1"/>
      </xdr:nvSpPr>
      <xdr:spPr>
        <a:xfrm>
          <a:off x="15266044" y="959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15892</xdr:rowOff>
    </xdr:from>
    <xdr:ext cx="405111" cy="259045"/>
    <xdr:sp macro="" textlink="">
      <xdr:nvSpPr>
        <xdr:cNvPr id="375" name="n_2mainValue【学校施設】&#10;有形固定資産減価償却率"/>
        <xdr:cNvSpPr txBox="1"/>
      </xdr:nvSpPr>
      <xdr:spPr>
        <a:xfrm>
          <a:off x="14389744" y="9617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76" name="正方形/長方形 37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77" name="正方形/長方形 37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78" name="正方形/長方形 37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79" name="正方形/長方形 37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80" name="正方形/長方形 37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81" name="正方形/長方形 38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82" name="正方形/長方形 38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83" name="正方形/長方形 38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84" name="テキスト ボックス 38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85" name="直線コネクタ 38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386" name="直線コネクタ 385"/>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387" name="テキスト ボックス 386"/>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388" name="直線コネクタ 387"/>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389" name="テキスト ボックス 388"/>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390" name="直線コネクタ 389"/>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391" name="テキスト ボックス 390"/>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392" name="直線コネクタ 391"/>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393" name="テキスト ボックス 392"/>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94" name="直線コネクタ 39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95" name="テキスト ボックス 39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9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124130</xdr:rowOff>
    </xdr:from>
    <xdr:to>
      <xdr:col>116</xdr:col>
      <xdr:colOff>62864</xdr:colOff>
      <xdr:row>62</xdr:row>
      <xdr:rowOff>150876</xdr:rowOff>
    </xdr:to>
    <xdr:cxnSp macro="">
      <xdr:nvCxnSpPr>
        <xdr:cNvPr id="397" name="直線コネクタ 396"/>
        <xdr:cNvCxnSpPr/>
      </xdr:nvCxnSpPr>
      <xdr:spPr>
        <a:xfrm flipV="1">
          <a:off x="22160864" y="9553880"/>
          <a:ext cx="0" cy="1226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154703</xdr:rowOff>
    </xdr:from>
    <xdr:ext cx="469744" cy="259045"/>
    <xdr:sp macro="" textlink="">
      <xdr:nvSpPr>
        <xdr:cNvPr id="398" name="【学校施設】&#10;一人当たり面積最小値テキスト"/>
        <xdr:cNvSpPr txBox="1"/>
      </xdr:nvSpPr>
      <xdr:spPr>
        <a:xfrm>
          <a:off x="22199600" y="10784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150876</xdr:rowOff>
    </xdr:from>
    <xdr:to>
      <xdr:col>116</xdr:col>
      <xdr:colOff>152400</xdr:colOff>
      <xdr:row>62</xdr:row>
      <xdr:rowOff>150876</xdr:rowOff>
    </xdr:to>
    <xdr:cxnSp macro="">
      <xdr:nvCxnSpPr>
        <xdr:cNvPr id="399" name="直線コネクタ 398"/>
        <xdr:cNvCxnSpPr/>
      </xdr:nvCxnSpPr>
      <xdr:spPr>
        <a:xfrm>
          <a:off x="22072600" y="10780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70807</xdr:rowOff>
    </xdr:from>
    <xdr:ext cx="469744" cy="259045"/>
    <xdr:sp macro="" textlink="">
      <xdr:nvSpPr>
        <xdr:cNvPr id="400" name="【学校施設】&#10;一人当たり面積最大値テキスト"/>
        <xdr:cNvSpPr txBox="1"/>
      </xdr:nvSpPr>
      <xdr:spPr>
        <a:xfrm>
          <a:off x="22199600" y="932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124130</xdr:rowOff>
    </xdr:from>
    <xdr:to>
      <xdr:col>116</xdr:col>
      <xdr:colOff>152400</xdr:colOff>
      <xdr:row>55</xdr:row>
      <xdr:rowOff>124130</xdr:rowOff>
    </xdr:to>
    <xdr:cxnSp macro="">
      <xdr:nvCxnSpPr>
        <xdr:cNvPr id="401" name="直線コネクタ 400"/>
        <xdr:cNvCxnSpPr/>
      </xdr:nvCxnSpPr>
      <xdr:spPr>
        <a:xfrm>
          <a:off x="22072600" y="9553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111193</xdr:rowOff>
    </xdr:from>
    <xdr:ext cx="469744" cy="259045"/>
    <xdr:sp macro="" textlink="">
      <xdr:nvSpPr>
        <xdr:cNvPr id="402" name="【学校施設】&#10;一人当たり面積平均値テキスト"/>
        <xdr:cNvSpPr txBox="1"/>
      </xdr:nvSpPr>
      <xdr:spPr>
        <a:xfrm>
          <a:off x="22199600" y="103981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132766</xdr:rowOff>
    </xdr:from>
    <xdr:to>
      <xdr:col>116</xdr:col>
      <xdr:colOff>114300</xdr:colOff>
      <xdr:row>61</xdr:row>
      <xdr:rowOff>62916</xdr:rowOff>
    </xdr:to>
    <xdr:sp macro="" textlink="">
      <xdr:nvSpPr>
        <xdr:cNvPr id="403" name="フローチャート: 判断 402"/>
        <xdr:cNvSpPr/>
      </xdr:nvSpPr>
      <xdr:spPr>
        <a:xfrm>
          <a:off x="22110700" y="10419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101447</xdr:rowOff>
    </xdr:from>
    <xdr:to>
      <xdr:col>112</xdr:col>
      <xdr:colOff>38100</xdr:colOff>
      <xdr:row>61</xdr:row>
      <xdr:rowOff>31597</xdr:rowOff>
    </xdr:to>
    <xdr:sp macro="" textlink="">
      <xdr:nvSpPr>
        <xdr:cNvPr id="404" name="フローチャート: 判断 403"/>
        <xdr:cNvSpPr/>
      </xdr:nvSpPr>
      <xdr:spPr>
        <a:xfrm>
          <a:off x="21272500" y="1038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94132</xdr:rowOff>
    </xdr:from>
    <xdr:to>
      <xdr:col>107</xdr:col>
      <xdr:colOff>101600</xdr:colOff>
      <xdr:row>61</xdr:row>
      <xdr:rowOff>24282</xdr:rowOff>
    </xdr:to>
    <xdr:sp macro="" textlink="">
      <xdr:nvSpPr>
        <xdr:cNvPr id="405" name="フローチャート: 判断 404"/>
        <xdr:cNvSpPr/>
      </xdr:nvSpPr>
      <xdr:spPr>
        <a:xfrm>
          <a:off x="20383500" y="1038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06" name="テキスト ボックス 40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07" name="テキスト ボックス 40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08" name="テキスト ボックス 40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09" name="テキスト ボックス 40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10" name="テキスト ボックス 40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24409</xdr:rowOff>
    </xdr:from>
    <xdr:to>
      <xdr:col>112</xdr:col>
      <xdr:colOff>38100</xdr:colOff>
      <xdr:row>61</xdr:row>
      <xdr:rowOff>126009</xdr:rowOff>
    </xdr:to>
    <xdr:sp macro="" textlink="">
      <xdr:nvSpPr>
        <xdr:cNvPr id="411" name="楕円 410"/>
        <xdr:cNvSpPr/>
      </xdr:nvSpPr>
      <xdr:spPr>
        <a:xfrm>
          <a:off x="21272500" y="10482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24867</xdr:rowOff>
    </xdr:from>
    <xdr:to>
      <xdr:col>107</xdr:col>
      <xdr:colOff>101600</xdr:colOff>
      <xdr:row>61</xdr:row>
      <xdr:rowOff>126467</xdr:rowOff>
    </xdr:to>
    <xdr:sp macro="" textlink="">
      <xdr:nvSpPr>
        <xdr:cNvPr id="412" name="楕円 411"/>
        <xdr:cNvSpPr/>
      </xdr:nvSpPr>
      <xdr:spPr>
        <a:xfrm>
          <a:off x="20383500" y="10483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75209</xdr:rowOff>
    </xdr:from>
    <xdr:to>
      <xdr:col>111</xdr:col>
      <xdr:colOff>177800</xdr:colOff>
      <xdr:row>61</xdr:row>
      <xdr:rowOff>75667</xdr:rowOff>
    </xdr:to>
    <xdr:cxnSp macro="">
      <xdr:nvCxnSpPr>
        <xdr:cNvPr id="413" name="直線コネクタ 412"/>
        <xdr:cNvCxnSpPr/>
      </xdr:nvCxnSpPr>
      <xdr:spPr>
        <a:xfrm flipV="1">
          <a:off x="20434300" y="10533659"/>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48124</xdr:rowOff>
    </xdr:from>
    <xdr:ext cx="469744" cy="259045"/>
    <xdr:sp macro="" textlink="">
      <xdr:nvSpPr>
        <xdr:cNvPr id="414" name="n_1aveValue【学校施設】&#10;一人当たり面積"/>
        <xdr:cNvSpPr txBox="1"/>
      </xdr:nvSpPr>
      <xdr:spPr>
        <a:xfrm>
          <a:off x="21075727" y="10163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40809</xdr:rowOff>
    </xdr:from>
    <xdr:ext cx="469744" cy="259045"/>
    <xdr:sp macro="" textlink="">
      <xdr:nvSpPr>
        <xdr:cNvPr id="415" name="n_2aveValue【学校施設】&#10;一人当たり面積"/>
        <xdr:cNvSpPr txBox="1"/>
      </xdr:nvSpPr>
      <xdr:spPr>
        <a:xfrm>
          <a:off x="20199427" y="10156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117136</xdr:rowOff>
    </xdr:from>
    <xdr:ext cx="469744" cy="259045"/>
    <xdr:sp macro="" textlink="">
      <xdr:nvSpPr>
        <xdr:cNvPr id="416" name="n_1mainValue【学校施設】&#10;一人当たり面積"/>
        <xdr:cNvSpPr txBox="1"/>
      </xdr:nvSpPr>
      <xdr:spPr>
        <a:xfrm>
          <a:off x="21075727" y="10575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117594</xdr:rowOff>
    </xdr:from>
    <xdr:ext cx="469744" cy="259045"/>
    <xdr:sp macro="" textlink="">
      <xdr:nvSpPr>
        <xdr:cNvPr id="417" name="n_2mainValue【学校施設】&#10;一人当たり面積"/>
        <xdr:cNvSpPr txBox="1"/>
      </xdr:nvSpPr>
      <xdr:spPr>
        <a:xfrm>
          <a:off x="20199427" y="10576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18" name="正方形/長方形 41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19" name="正方形/長方形 41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20" name="正方形/長方形 41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21" name="正方形/長方形 42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22" name="正方形/長方形 42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23" name="正方形/長方形 42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24" name="正方形/長方形 42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25" name="正方形/長方形 424"/>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26" name="正方形/長方形 42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27" name="正方形/長方形 42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28" name="正方形/長方形 42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29" name="正方形/長方形 42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30" name="正方形/長方形 42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31" name="正方形/長方形 43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32" name="正方形/長方形 43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33" name="正方形/長方形 432"/>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434" name="正方形/長方形 43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35" name="正方形/長方形 43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36" name="正方形/長方形 43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37" name="正方形/長方形 43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38" name="正方形/長方形 43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39" name="正方形/長方形 43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40" name="正方形/長方形 43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41" name="正方形/長方形 44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42" name="テキスト ボックス 44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43" name="直線コネクタ 44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444" name="テキスト ボックス 443"/>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445" name="直線コネクタ 444"/>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446" name="テキスト ボックス 445"/>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447" name="直線コネクタ 446"/>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448" name="テキスト ボックス 447"/>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449" name="直線コネクタ 448"/>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450" name="テキスト ボックス 449"/>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451" name="直線コネクタ 450"/>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452" name="テキスト ボックス 451"/>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53" name="直線コネクタ 45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54" name="テキスト ボックス 45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55"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76200</xdr:rowOff>
    </xdr:from>
    <xdr:to>
      <xdr:col>85</xdr:col>
      <xdr:colOff>126364</xdr:colOff>
      <xdr:row>107</xdr:row>
      <xdr:rowOff>89915</xdr:rowOff>
    </xdr:to>
    <xdr:cxnSp macro="">
      <xdr:nvCxnSpPr>
        <xdr:cNvPr id="456" name="直線コネクタ 455"/>
        <xdr:cNvCxnSpPr/>
      </xdr:nvCxnSpPr>
      <xdr:spPr>
        <a:xfrm flipV="1">
          <a:off x="16318864" y="17221200"/>
          <a:ext cx="0" cy="1213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93742</xdr:rowOff>
    </xdr:from>
    <xdr:ext cx="405111" cy="259045"/>
    <xdr:sp macro="" textlink="">
      <xdr:nvSpPr>
        <xdr:cNvPr id="457" name="【公民館】&#10;有形固定資産減価償却率最小値テキスト"/>
        <xdr:cNvSpPr txBox="1"/>
      </xdr:nvSpPr>
      <xdr:spPr>
        <a:xfrm>
          <a:off x="16357600" y="18438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89915</xdr:rowOff>
    </xdr:from>
    <xdr:to>
      <xdr:col>86</xdr:col>
      <xdr:colOff>25400</xdr:colOff>
      <xdr:row>107</xdr:row>
      <xdr:rowOff>89915</xdr:rowOff>
    </xdr:to>
    <xdr:cxnSp macro="">
      <xdr:nvCxnSpPr>
        <xdr:cNvPr id="458" name="直線コネクタ 457"/>
        <xdr:cNvCxnSpPr/>
      </xdr:nvCxnSpPr>
      <xdr:spPr>
        <a:xfrm>
          <a:off x="16230600" y="18435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22877</xdr:rowOff>
    </xdr:from>
    <xdr:ext cx="469744" cy="259045"/>
    <xdr:sp macro="" textlink="">
      <xdr:nvSpPr>
        <xdr:cNvPr id="459" name="【公民館】&#10;有形固定資産減価償却率最大値テキスト"/>
        <xdr:cNvSpPr txBox="1"/>
      </xdr:nvSpPr>
      <xdr:spPr>
        <a:xfrm>
          <a:off x="16357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76200</xdr:rowOff>
    </xdr:from>
    <xdr:to>
      <xdr:col>86</xdr:col>
      <xdr:colOff>25400</xdr:colOff>
      <xdr:row>100</xdr:row>
      <xdr:rowOff>76200</xdr:rowOff>
    </xdr:to>
    <xdr:cxnSp macro="">
      <xdr:nvCxnSpPr>
        <xdr:cNvPr id="460" name="直線コネクタ 459"/>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58690</xdr:rowOff>
    </xdr:from>
    <xdr:ext cx="405111" cy="259045"/>
    <xdr:sp macro="" textlink="">
      <xdr:nvSpPr>
        <xdr:cNvPr id="461" name="【公民館】&#10;有形固定資産減価償却率平均値テキスト"/>
        <xdr:cNvSpPr txBox="1"/>
      </xdr:nvSpPr>
      <xdr:spPr>
        <a:xfrm>
          <a:off x="16357600" y="177180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80263</xdr:rowOff>
    </xdr:from>
    <xdr:to>
      <xdr:col>85</xdr:col>
      <xdr:colOff>177800</xdr:colOff>
      <xdr:row>104</xdr:row>
      <xdr:rowOff>10413</xdr:rowOff>
    </xdr:to>
    <xdr:sp macro="" textlink="">
      <xdr:nvSpPr>
        <xdr:cNvPr id="462" name="フローチャート: 判断 461"/>
        <xdr:cNvSpPr/>
      </xdr:nvSpPr>
      <xdr:spPr>
        <a:xfrm>
          <a:off x="16268700" y="1773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144272</xdr:rowOff>
    </xdr:from>
    <xdr:to>
      <xdr:col>81</xdr:col>
      <xdr:colOff>101600</xdr:colOff>
      <xdr:row>104</xdr:row>
      <xdr:rowOff>74422</xdr:rowOff>
    </xdr:to>
    <xdr:sp macro="" textlink="">
      <xdr:nvSpPr>
        <xdr:cNvPr id="463" name="フローチャート: 判断 462"/>
        <xdr:cNvSpPr/>
      </xdr:nvSpPr>
      <xdr:spPr>
        <a:xfrm>
          <a:off x="15430500" y="17803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135128</xdr:rowOff>
    </xdr:from>
    <xdr:to>
      <xdr:col>76</xdr:col>
      <xdr:colOff>165100</xdr:colOff>
      <xdr:row>105</xdr:row>
      <xdr:rowOff>65278</xdr:rowOff>
    </xdr:to>
    <xdr:sp macro="" textlink="">
      <xdr:nvSpPr>
        <xdr:cNvPr id="464" name="フローチャート: 判断 463"/>
        <xdr:cNvSpPr/>
      </xdr:nvSpPr>
      <xdr:spPr>
        <a:xfrm>
          <a:off x="14541500" y="17965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465" name="テキスト ボックス 46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66" name="テキスト ボックス 46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67" name="テキスト ボックス 46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68" name="テキスト ボックス 46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69" name="テキスト ボックス 46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61976</xdr:rowOff>
    </xdr:from>
    <xdr:to>
      <xdr:col>81</xdr:col>
      <xdr:colOff>101600</xdr:colOff>
      <xdr:row>106</xdr:row>
      <xdr:rowOff>163576</xdr:rowOff>
    </xdr:to>
    <xdr:sp macro="" textlink="">
      <xdr:nvSpPr>
        <xdr:cNvPr id="470" name="楕円 469"/>
        <xdr:cNvSpPr/>
      </xdr:nvSpPr>
      <xdr:spPr>
        <a:xfrm>
          <a:off x="15430500" y="1823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128270</xdr:rowOff>
    </xdr:from>
    <xdr:to>
      <xdr:col>76</xdr:col>
      <xdr:colOff>165100</xdr:colOff>
      <xdr:row>107</xdr:row>
      <xdr:rowOff>58420</xdr:rowOff>
    </xdr:to>
    <xdr:sp macro="" textlink="">
      <xdr:nvSpPr>
        <xdr:cNvPr id="471" name="楕円 470"/>
        <xdr:cNvSpPr/>
      </xdr:nvSpPr>
      <xdr:spPr>
        <a:xfrm>
          <a:off x="14541500" y="1830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112776</xdr:rowOff>
    </xdr:from>
    <xdr:to>
      <xdr:col>81</xdr:col>
      <xdr:colOff>50800</xdr:colOff>
      <xdr:row>107</xdr:row>
      <xdr:rowOff>7620</xdr:rowOff>
    </xdr:to>
    <xdr:cxnSp macro="">
      <xdr:nvCxnSpPr>
        <xdr:cNvPr id="472" name="直線コネクタ 471"/>
        <xdr:cNvCxnSpPr/>
      </xdr:nvCxnSpPr>
      <xdr:spPr>
        <a:xfrm flipV="1">
          <a:off x="14592300" y="18286476"/>
          <a:ext cx="889000" cy="6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90949</xdr:rowOff>
    </xdr:from>
    <xdr:ext cx="405111" cy="259045"/>
    <xdr:sp macro="" textlink="">
      <xdr:nvSpPr>
        <xdr:cNvPr id="473" name="n_1aveValue【公民館】&#10;有形固定資産減価償却率"/>
        <xdr:cNvSpPr txBox="1"/>
      </xdr:nvSpPr>
      <xdr:spPr>
        <a:xfrm>
          <a:off x="15266044" y="175788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81805</xdr:rowOff>
    </xdr:from>
    <xdr:ext cx="405111" cy="259045"/>
    <xdr:sp macro="" textlink="">
      <xdr:nvSpPr>
        <xdr:cNvPr id="474" name="n_2aveValue【公民館】&#10;有形固定資産減価償却率"/>
        <xdr:cNvSpPr txBox="1"/>
      </xdr:nvSpPr>
      <xdr:spPr>
        <a:xfrm>
          <a:off x="14389744" y="17741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154703</xdr:rowOff>
    </xdr:from>
    <xdr:ext cx="405111" cy="259045"/>
    <xdr:sp macro="" textlink="">
      <xdr:nvSpPr>
        <xdr:cNvPr id="475" name="n_1mainValue【公民館】&#10;有形固定資産減価償却率"/>
        <xdr:cNvSpPr txBox="1"/>
      </xdr:nvSpPr>
      <xdr:spPr>
        <a:xfrm>
          <a:off x="15266044" y="18328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49547</xdr:rowOff>
    </xdr:from>
    <xdr:ext cx="405111" cy="259045"/>
    <xdr:sp macro="" textlink="">
      <xdr:nvSpPr>
        <xdr:cNvPr id="476" name="n_2mainValue【公民館】&#10;有形固定資産減価償却率"/>
        <xdr:cNvSpPr txBox="1"/>
      </xdr:nvSpPr>
      <xdr:spPr>
        <a:xfrm>
          <a:off x="14389744" y="1839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77" name="正方形/長方形 47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78" name="正方形/長方形 47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79" name="正方形/長方形 47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80" name="正方形/長方形 47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81" name="正方形/長方形 48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82" name="正方形/長方形 48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83" name="正方形/長方形 48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84" name="正方形/長方形 48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85" name="テキスト ボックス 48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86" name="直線コネクタ 48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487" name="直線コネクタ 486"/>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488" name="テキスト ボックス 487"/>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489" name="直線コネクタ 488"/>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490" name="テキスト ボックス 489"/>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491" name="直線コネクタ 490"/>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492" name="テキスト ボックス 491"/>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493" name="直線コネクタ 492"/>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494" name="テキスト ボックス 493"/>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495" name="直線コネクタ 494"/>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496" name="テキスト ボックス 495"/>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497" name="直線コネクタ 49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498" name="テキスト ボックス 49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499"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48261</xdr:rowOff>
    </xdr:from>
    <xdr:to>
      <xdr:col>116</xdr:col>
      <xdr:colOff>62864</xdr:colOff>
      <xdr:row>108</xdr:row>
      <xdr:rowOff>62230</xdr:rowOff>
    </xdr:to>
    <xdr:cxnSp macro="">
      <xdr:nvCxnSpPr>
        <xdr:cNvPr id="500" name="直線コネクタ 499"/>
        <xdr:cNvCxnSpPr/>
      </xdr:nvCxnSpPr>
      <xdr:spPr>
        <a:xfrm flipV="1">
          <a:off x="22160864" y="17193261"/>
          <a:ext cx="0" cy="1385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66057</xdr:rowOff>
    </xdr:from>
    <xdr:ext cx="469744" cy="259045"/>
    <xdr:sp macro="" textlink="">
      <xdr:nvSpPr>
        <xdr:cNvPr id="501" name="【公民館】&#10;一人当たり面積最小値テキスト"/>
        <xdr:cNvSpPr txBox="1"/>
      </xdr:nvSpPr>
      <xdr:spPr>
        <a:xfrm>
          <a:off x="22199600" y="18582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62230</xdr:rowOff>
    </xdr:from>
    <xdr:to>
      <xdr:col>116</xdr:col>
      <xdr:colOff>152400</xdr:colOff>
      <xdr:row>108</xdr:row>
      <xdr:rowOff>62230</xdr:rowOff>
    </xdr:to>
    <xdr:cxnSp macro="">
      <xdr:nvCxnSpPr>
        <xdr:cNvPr id="502" name="直線コネクタ 501"/>
        <xdr:cNvCxnSpPr/>
      </xdr:nvCxnSpPr>
      <xdr:spPr>
        <a:xfrm>
          <a:off x="22072600" y="18578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166388</xdr:rowOff>
    </xdr:from>
    <xdr:ext cx="469744" cy="259045"/>
    <xdr:sp macro="" textlink="">
      <xdr:nvSpPr>
        <xdr:cNvPr id="503" name="【公民館】&#10;一人当たり面積最大値テキスト"/>
        <xdr:cNvSpPr txBox="1"/>
      </xdr:nvSpPr>
      <xdr:spPr>
        <a:xfrm>
          <a:off x="22199600" y="1696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48261</xdr:rowOff>
    </xdr:from>
    <xdr:to>
      <xdr:col>116</xdr:col>
      <xdr:colOff>152400</xdr:colOff>
      <xdr:row>100</xdr:row>
      <xdr:rowOff>48261</xdr:rowOff>
    </xdr:to>
    <xdr:cxnSp macro="">
      <xdr:nvCxnSpPr>
        <xdr:cNvPr id="504" name="直線コネクタ 503"/>
        <xdr:cNvCxnSpPr/>
      </xdr:nvCxnSpPr>
      <xdr:spPr>
        <a:xfrm>
          <a:off x="22072600" y="17193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7638</xdr:rowOff>
    </xdr:from>
    <xdr:ext cx="469744" cy="259045"/>
    <xdr:sp macro="" textlink="">
      <xdr:nvSpPr>
        <xdr:cNvPr id="505" name="【公民館】&#10;一人当たり面積平均値テキスト"/>
        <xdr:cNvSpPr txBox="1"/>
      </xdr:nvSpPr>
      <xdr:spPr>
        <a:xfrm>
          <a:off x="22199600" y="181813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29211</xdr:rowOff>
    </xdr:from>
    <xdr:to>
      <xdr:col>116</xdr:col>
      <xdr:colOff>114300</xdr:colOff>
      <xdr:row>106</xdr:row>
      <xdr:rowOff>130811</xdr:rowOff>
    </xdr:to>
    <xdr:sp macro="" textlink="">
      <xdr:nvSpPr>
        <xdr:cNvPr id="506" name="フローチャート: 判断 505"/>
        <xdr:cNvSpPr/>
      </xdr:nvSpPr>
      <xdr:spPr>
        <a:xfrm>
          <a:off x="22110700" y="1820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7620</xdr:rowOff>
    </xdr:from>
    <xdr:to>
      <xdr:col>112</xdr:col>
      <xdr:colOff>38100</xdr:colOff>
      <xdr:row>106</xdr:row>
      <xdr:rowOff>109220</xdr:rowOff>
    </xdr:to>
    <xdr:sp macro="" textlink="">
      <xdr:nvSpPr>
        <xdr:cNvPr id="507" name="フローチャート: 判断 506"/>
        <xdr:cNvSpPr/>
      </xdr:nvSpPr>
      <xdr:spPr>
        <a:xfrm>
          <a:off x="21272500" y="1818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156211</xdr:rowOff>
    </xdr:from>
    <xdr:to>
      <xdr:col>107</xdr:col>
      <xdr:colOff>101600</xdr:colOff>
      <xdr:row>106</xdr:row>
      <xdr:rowOff>86361</xdr:rowOff>
    </xdr:to>
    <xdr:sp macro="" textlink="">
      <xdr:nvSpPr>
        <xdr:cNvPr id="508" name="フローチャート: 判断 507"/>
        <xdr:cNvSpPr/>
      </xdr:nvSpPr>
      <xdr:spPr>
        <a:xfrm>
          <a:off x="20383500" y="18158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09" name="テキスト ボックス 50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10" name="テキスト ボックス 50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11" name="テキスト ボックス 51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12" name="テキスト ボックス 51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13" name="テキスト ボックス 51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21589</xdr:rowOff>
    </xdr:from>
    <xdr:to>
      <xdr:col>112</xdr:col>
      <xdr:colOff>38100</xdr:colOff>
      <xdr:row>106</xdr:row>
      <xdr:rowOff>123189</xdr:rowOff>
    </xdr:to>
    <xdr:sp macro="" textlink="">
      <xdr:nvSpPr>
        <xdr:cNvPr id="514" name="楕円 513"/>
        <xdr:cNvSpPr/>
      </xdr:nvSpPr>
      <xdr:spPr>
        <a:xfrm>
          <a:off x="21272500" y="1819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22861</xdr:rowOff>
    </xdr:from>
    <xdr:to>
      <xdr:col>107</xdr:col>
      <xdr:colOff>101600</xdr:colOff>
      <xdr:row>106</xdr:row>
      <xdr:rowOff>124461</xdr:rowOff>
    </xdr:to>
    <xdr:sp macro="" textlink="">
      <xdr:nvSpPr>
        <xdr:cNvPr id="515" name="楕円 514"/>
        <xdr:cNvSpPr/>
      </xdr:nvSpPr>
      <xdr:spPr>
        <a:xfrm>
          <a:off x="20383500" y="18196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72389</xdr:rowOff>
    </xdr:from>
    <xdr:to>
      <xdr:col>111</xdr:col>
      <xdr:colOff>177800</xdr:colOff>
      <xdr:row>106</xdr:row>
      <xdr:rowOff>73661</xdr:rowOff>
    </xdr:to>
    <xdr:cxnSp macro="">
      <xdr:nvCxnSpPr>
        <xdr:cNvPr id="516" name="直線コネクタ 515"/>
        <xdr:cNvCxnSpPr/>
      </xdr:nvCxnSpPr>
      <xdr:spPr>
        <a:xfrm flipV="1">
          <a:off x="20434300" y="18246089"/>
          <a:ext cx="889000" cy="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125747</xdr:rowOff>
    </xdr:from>
    <xdr:ext cx="469744" cy="259045"/>
    <xdr:sp macro="" textlink="">
      <xdr:nvSpPr>
        <xdr:cNvPr id="517" name="n_1aveValue【公民館】&#10;一人当たり面積"/>
        <xdr:cNvSpPr txBox="1"/>
      </xdr:nvSpPr>
      <xdr:spPr>
        <a:xfrm>
          <a:off x="21075727" y="17956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102888</xdr:rowOff>
    </xdr:from>
    <xdr:ext cx="469744" cy="259045"/>
    <xdr:sp macro="" textlink="">
      <xdr:nvSpPr>
        <xdr:cNvPr id="518" name="n_2aveValue【公民館】&#10;一人当たり面積"/>
        <xdr:cNvSpPr txBox="1"/>
      </xdr:nvSpPr>
      <xdr:spPr>
        <a:xfrm>
          <a:off x="20199427" y="17933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114316</xdr:rowOff>
    </xdr:from>
    <xdr:ext cx="469744" cy="259045"/>
    <xdr:sp macro="" textlink="">
      <xdr:nvSpPr>
        <xdr:cNvPr id="519" name="n_1mainValue【公民館】&#10;一人当たり面積"/>
        <xdr:cNvSpPr txBox="1"/>
      </xdr:nvSpPr>
      <xdr:spPr>
        <a:xfrm>
          <a:off x="21075727" y="18288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115588</xdr:rowOff>
    </xdr:from>
    <xdr:ext cx="469744" cy="259045"/>
    <xdr:sp macro="" textlink="">
      <xdr:nvSpPr>
        <xdr:cNvPr id="520" name="n_2mainValue【公民館】&#10;一人当たり面積"/>
        <xdr:cNvSpPr txBox="1"/>
      </xdr:nvSpPr>
      <xdr:spPr>
        <a:xfrm>
          <a:off x="20199427" y="1828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21" name="正方形/長方形 52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22" name="正方形/長方形 52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23" name="テキスト ボックス 52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学校施設が類似団体と比較して特に有形固定資産減価償却率が高くなっているが、特に老朽化が進み、児童数も減少が進んでいる小学校</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校については、統合・新設に向けた検討を開始している。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山梨県山中湖村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5,868
5,680
53.05
5,246,963
4,384,569
334,557
2,910,370
370,731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43543</xdr:rowOff>
    </xdr:from>
    <xdr:to>
      <xdr:col>24</xdr:col>
      <xdr:colOff>62865</xdr:colOff>
      <xdr:row>41</xdr:row>
      <xdr:rowOff>144780</xdr:rowOff>
    </xdr:to>
    <xdr:cxnSp macro="">
      <xdr:nvCxnSpPr>
        <xdr:cNvPr id="57" name="直線コネクタ 56"/>
        <xdr:cNvCxnSpPr/>
      </xdr:nvCxnSpPr>
      <xdr:spPr>
        <a:xfrm flipV="1">
          <a:off x="4634865" y="5872843"/>
          <a:ext cx="0" cy="13013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148607</xdr:rowOff>
    </xdr:from>
    <xdr:ext cx="340478" cy="259045"/>
    <xdr:sp macro="" textlink="">
      <xdr:nvSpPr>
        <xdr:cNvPr id="58" name="【図書館】&#10;有形固定資産減価償却率最小値テキスト"/>
        <xdr:cNvSpPr txBox="1"/>
      </xdr:nvSpPr>
      <xdr:spPr>
        <a:xfrm>
          <a:off x="4673600" y="71780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144780</xdr:rowOff>
    </xdr:from>
    <xdr:to>
      <xdr:col>24</xdr:col>
      <xdr:colOff>152400</xdr:colOff>
      <xdr:row>41</xdr:row>
      <xdr:rowOff>144780</xdr:rowOff>
    </xdr:to>
    <xdr:cxnSp macro="">
      <xdr:nvCxnSpPr>
        <xdr:cNvPr id="59" name="直線コネクタ 58"/>
        <xdr:cNvCxnSpPr/>
      </xdr:nvCxnSpPr>
      <xdr:spPr>
        <a:xfrm>
          <a:off x="4546600" y="717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161670</xdr:rowOff>
    </xdr:from>
    <xdr:ext cx="405111" cy="259045"/>
    <xdr:sp macro="" textlink="">
      <xdr:nvSpPr>
        <xdr:cNvPr id="60" name="【図書館】&#10;有形固定資産減価償却率最大値テキスト"/>
        <xdr:cNvSpPr txBox="1"/>
      </xdr:nvSpPr>
      <xdr:spPr>
        <a:xfrm>
          <a:off x="4673600" y="5648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43543</xdr:rowOff>
    </xdr:from>
    <xdr:to>
      <xdr:col>24</xdr:col>
      <xdr:colOff>152400</xdr:colOff>
      <xdr:row>34</xdr:row>
      <xdr:rowOff>43543</xdr:rowOff>
    </xdr:to>
    <xdr:cxnSp macro="">
      <xdr:nvCxnSpPr>
        <xdr:cNvPr id="61" name="直線コネクタ 60"/>
        <xdr:cNvCxnSpPr/>
      </xdr:nvCxnSpPr>
      <xdr:spPr>
        <a:xfrm>
          <a:off x="4546600" y="587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82204</xdr:rowOff>
    </xdr:from>
    <xdr:ext cx="405111" cy="259045"/>
    <xdr:sp macro="" textlink="">
      <xdr:nvSpPr>
        <xdr:cNvPr id="62" name="【図書館】&#10;有形固定資産減価償却率平均値テキスト"/>
        <xdr:cNvSpPr txBox="1"/>
      </xdr:nvSpPr>
      <xdr:spPr>
        <a:xfrm>
          <a:off x="4673600" y="64258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103777</xdr:rowOff>
    </xdr:from>
    <xdr:to>
      <xdr:col>24</xdr:col>
      <xdr:colOff>114300</xdr:colOff>
      <xdr:row>38</xdr:row>
      <xdr:rowOff>33927</xdr:rowOff>
    </xdr:to>
    <xdr:sp macro="" textlink="">
      <xdr:nvSpPr>
        <xdr:cNvPr id="63" name="フローチャート: 判断 62"/>
        <xdr:cNvSpPr/>
      </xdr:nvSpPr>
      <xdr:spPr>
        <a:xfrm>
          <a:off x="4584700" y="644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71120</xdr:rowOff>
    </xdr:from>
    <xdr:to>
      <xdr:col>20</xdr:col>
      <xdr:colOff>38100</xdr:colOff>
      <xdr:row>39</xdr:row>
      <xdr:rowOff>1270</xdr:rowOff>
    </xdr:to>
    <xdr:sp macro="" textlink="">
      <xdr:nvSpPr>
        <xdr:cNvPr id="64" name="フローチャート: 判断 63"/>
        <xdr:cNvSpPr/>
      </xdr:nvSpPr>
      <xdr:spPr>
        <a:xfrm>
          <a:off x="3746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38</xdr:row>
      <xdr:rowOff>163847</xdr:rowOff>
    </xdr:from>
    <xdr:ext cx="405111" cy="259045"/>
    <xdr:sp macro="" textlink="">
      <xdr:nvSpPr>
        <xdr:cNvPr id="65" name="n_1aveValue【図書館】&#10;有形固定資産減価償却率"/>
        <xdr:cNvSpPr txBox="1"/>
      </xdr:nvSpPr>
      <xdr:spPr>
        <a:xfrm>
          <a:off x="3582044" y="667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49893</xdr:rowOff>
    </xdr:from>
    <xdr:to>
      <xdr:col>15</xdr:col>
      <xdr:colOff>101600</xdr:colOff>
      <xdr:row>38</xdr:row>
      <xdr:rowOff>151493</xdr:rowOff>
    </xdr:to>
    <xdr:sp macro="" textlink="">
      <xdr:nvSpPr>
        <xdr:cNvPr id="66" name="フローチャート: 判断 65"/>
        <xdr:cNvSpPr/>
      </xdr:nvSpPr>
      <xdr:spPr>
        <a:xfrm>
          <a:off x="2857500" y="656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38</xdr:row>
      <xdr:rowOff>142620</xdr:rowOff>
    </xdr:from>
    <xdr:ext cx="405111" cy="259045"/>
    <xdr:sp macro="" textlink="">
      <xdr:nvSpPr>
        <xdr:cNvPr id="67" name="n_2aveValue【図書館】&#10;有形固定資産減価償却率"/>
        <xdr:cNvSpPr txBox="1"/>
      </xdr:nvSpPr>
      <xdr:spPr>
        <a:xfrm>
          <a:off x="2705744" y="665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17236</xdr:rowOff>
    </xdr:from>
    <xdr:to>
      <xdr:col>20</xdr:col>
      <xdr:colOff>38100</xdr:colOff>
      <xdr:row>37</xdr:row>
      <xdr:rowOff>118836</xdr:rowOff>
    </xdr:to>
    <xdr:sp macro="" textlink="">
      <xdr:nvSpPr>
        <xdr:cNvPr id="73" name="楕円 72"/>
        <xdr:cNvSpPr/>
      </xdr:nvSpPr>
      <xdr:spPr>
        <a:xfrm>
          <a:off x="3746500" y="636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80917</xdr:rowOff>
    </xdr:from>
    <xdr:to>
      <xdr:col>15</xdr:col>
      <xdr:colOff>101600</xdr:colOff>
      <xdr:row>38</xdr:row>
      <xdr:rowOff>11068</xdr:rowOff>
    </xdr:to>
    <xdr:sp macro="" textlink="">
      <xdr:nvSpPr>
        <xdr:cNvPr id="74" name="楕円 73"/>
        <xdr:cNvSpPr/>
      </xdr:nvSpPr>
      <xdr:spPr>
        <a:xfrm>
          <a:off x="2857500" y="642456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68036</xdr:rowOff>
    </xdr:from>
    <xdr:to>
      <xdr:col>19</xdr:col>
      <xdr:colOff>177800</xdr:colOff>
      <xdr:row>37</xdr:row>
      <xdr:rowOff>131717</xdr:rowOff>
    </xdr:to>
    <xdr:cxnSp macro="">
      <xdr:nvCxnSpPr>
        <xdr:cNvPr id="75" name="直線コネクタ 74"/>
        <xdr:cNvCxnSpPr/>
      </xdr:nvCxnSpPr>
      <xdr:spPr>
        <a:xfrm flipV="1">
          <a:off x="2908300" y="6411686"/>
          <a:ext cx="889000" cy="6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135363</xdr:rowOff>
    </xdr:from>
    <xdr:ext cx="405111" cy="259045"/>
    <xdr:sp macro="" textlink="">
      <xdr:nvSpPr>
        <xdr:cNvPr id="76" name="n_1mainValue【図書館】&#10;有形固定資産減価償却率"/>
        <xdr:cNvSpPr txBox="1"/>
      </xdr:nvSpPr>
      <xdr:spPr>
        <a:xfrm>
          <a:off x="3582044" y="613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27594</xdr:rowOff>
    </xdr:from>
    <xdr:ext cx="405111" cy="259045"/>
    <xdr:sp macro="" textlink="">
      <xdr:nvSpPr>
        <xdr:cNvPr id="77" name="n_2mainValue【図書館】&#10;有形固定資産減価償却率"/>
        <xdr:cNvSpPr txBox="1"/>
      </xdr:nvSpPr>
      <xdr:spPr>
        <a:xfrm>
          <a:off x="2705744" y="61997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6" name="テキスト ボックス 85"/>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8" name="直線コネクタ 87"/>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9" name="テキスト ボックス 88"/>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0" name="直線コネクタ 89"/>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1" name="テキスト ボックス 90"/>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2" name="直線コネクタ 91"/>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3" name="テキスト ボックス 92"/>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4" name="直線コネクタ 93"/>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5" name="テキスト ボックス 94"/>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6" name="直線コネクタ 9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7" name="テキスト ボックス 96"/>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8"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44196</xdr:rowOff>
    </xdr:from>
    <xdr:to>
      <xdr:col>54</xdr:col>
      <xdr:colOff>189865</xdr:colOff>
      <xdr:row>41</xdr:row>
      <xdr:rowOff>48768</xdr:rowOff>
    </xdr:to>
    <xdr:cxnSp macro="">
      <xdr:nvCxnSpPr>
        <xdr:cNvPr id="99" name="直線コネクタ 98"/>
        <xdr:cNvCxnSpPr/>
      </xdr:nvCxnSpPr>
      <xdr:spPr>
        <a:xfrm flipV="1">
          <a:off x="10476865" y="5873496"/>
          <a:ext cx="0" cy="1204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52595</xdr:rowOff>
    </xdr:from>
    <xdr:ext cx="469744" cy="259045"/>
    <xdr:sp macro="" textlink="">
      <xdr:nvSpPr>
        <xdr:cNvPr id="100" name="【図書館】&#10;一人当たり面積最小値テキスト"/>
        <xdr:cNvSpPr txBox="1"/>
      </xdr:nvSpPr>
      <xdr:spPr>
        <a:xfrm>
          <a:off x="10515600" y="7082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48768</xdr:rowOff>
    </xdr:from>
    <xdr:to>
      <xdr:col>55</xdr:col>
      <xdr:colOff>88900</xdr:colOff>
      <xdr:row>41</xdr:row>
      <xdr:rowOff>48768</xdr:rowOff>
    </xdr:to>
    <xdr:cxnSp macro="">
      <xdr:nvCxnSpPr>
        <xdr:cNvPr id="101" name="直線コネクタ 100"/>
        <xdr:cNvCxnSpPr/>
      </xdr:nvCxnSpPr>
      <xdr:spPr>
        <a:xfrm>
          <a:off x="10388600" y="7078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162323</xdr:rowOff>
    </xdr:from>
    <xdr:ext cx="469744" cy="259045"/>
    <xdr:sp macro="" textlink="">
      <xdr:nvSpPr>
        <xdr:cNvPr id="102" name="【図書館】&#10;一人当たり面積最大値テキスト"/>
        <xdr:cNvSpPr txBox="1"/>
      </xdr:nvSpPr>
      <xdr:spPr>
        <a:xfrm>
          <a:off x="10515600" y="5648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44196</xdr:rowOff>
    </xdr:from>
    <xdr:to>
      <xdr:col>55</xdr:col>
      <xdr:colOff>88900</xdr:colOff>
      <xdr:row>34</xdr:row>
      <xdr:rowOff>44196</xdr:rowOff>
    </xdr:to>
    <xdr:cxnSp macro="">
      <xdr:nvCxnSpPr>
        <xdr:cNvPr id="103" name="直線コネクタ 102"/>
        <xdr:cNvCxnSpPr/>
      </xdr:nvCxnSpPr>
      <xdr:spPr>
        <a:xfrm>
          <a:off x="10388600" y="5873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51833</xdr:rowOff>
    </xdr:from>
    <xdr:ext cx="469744" cy="259045"/>
    <xdr:sp macro="" textlink="">
      <xdr:nvSpPr>
        <xdr:cNvPr id="104" name="【図書館】&#10;一人当たり面積平均値テキスト"/>
        <xdr:cNvSpPr txBox="1"/>
      </xdr:nvSpPr>
      <xdr:spPr>
        <a:xfrm>
          <a:off x="10515600" y="69098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73406</xdr:rowOff>
    </xdr:from>
    <xdr:to>
      <xdr:col>55</xdr:col>
      <xdr:colOff>50800</xdr:colOff>
      <xdr:row>41</xdr:row>
      <xdr:rowOff>3556</xdr:rowOff>
    </xdr:to>
    <xdr:sp macro="" textlink="">
      <xdr:nvSpPr>
        <xdr:cNvPr id="105" name="フローチャート: 判断 104"/>
        <xdr:cNvSpPr/>
      </xdr:nvSpPr>
      <xdr:spPr>
        <a:xfrm>
          <a:off x="10426700" y="6931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57404</xdr:rowOff>
    </xdr:from>
    <xdr:to>
      <xdr:col>50</xdr:col>
      <xdr:colOff>165100</xdr:colOff>
      <xdr:row>40</xdr:row>
      <xdr:rowOff>159004</xdr:rowOff>
    </xdr:to>
    <xdr:sp macro="" textlink="">
      <xdr:nvSpPr>
        <xdr:cNvPr id="106" name="フローチャート: 判断 105"/>
        <xdr:cNvSpPr/>
      </xdr:nvSpPr>
      <xdr:spPr>
        <a:xfrm>
          <a:off x="9588500" y="691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40</xdr:row>
      <xdr:rowOff>150131</xdr:rowOff>
    </xdr:from>
    <xdr:ext cx="469744" cy="259045"/>
    <xdr:sp macro="" textlink="">
      <xdr:nvSpPr>
        <xdr:cNvPr id="107" name="n_1aveValue【図書館】&#10;一人当たり面積"/>
        <xdr:cNvSpPr txBox="1"/>
      </xdr:nvSpPr>
      <xdr:spPr>
        <a:xfrm>
          <a:off x="9391727" y="7008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146558</xdr:rowOff>
    </xdr:from>
    <xdr:to>
      <xdr:col>46</xdr:col>
      <xdr:colOff>38100</xdr:colOff>
      <xdr:row>40</xdr:row>
      <xdr:rowOff>76708</xdr:rowOff>
    </xdr:to>
    <xdr:sp macro="" textlink="">
      <xdr:nvSpPr>
        <xdr:cNvPr id="108" name="フローチャート: 判断 107"/>
        <xdr:cNvSpPr/>
      </xdr:nvSpPr>
      <xdr:spPr>
        <a:xfrm>
          <a:off x="8699500" y="683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40</xdr:row>
      <xdr:rowOff>67835</xdr:rowOff>
    </xdr:from>
    <xdr:ext cx="469744" cy="259045"/>
    <xdr:sp macro="" textlink="">
      <xdr:nvSpPr>
        <xdr:cNvPr id="109" name="n_2aveValue【図書館】&#10;一人当たり面積"/>
        <xdr:cNvSpPr txBox="1"/>
      </xdr:nvSpPr>
      <xdr:spPr>
        <a:xfrm>
          <a:off x="8515427" y="692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10" name="テキスト ボックス 10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1" name="テキスト ボックス 11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2" name="テキスト ボックス 11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3" name="テキスト ボックス 11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4" name="テキスト ボックス 11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119126</xdr:rowOff>
    </xdr:from>
    <xdr:to>
      <xdr:col>50</xdr:col>
      <xdr:colOff>165100</xdr:colOff>
      <xdr:row>40</xdr:row>
      <xdr:rowOff>49276</xdr:rowOff>
    </xdr:to>
    <xdr:sp macro="" textlink="">
      <xdr:nvSpPr>
        <xdr:cNvPr id="115" name="楕円 114"/>
        <xdr:cNvSpPr/>
      </xdr:nvSpPr>
      <xdr:spPr>
        <a:xfrm>
          <a:off x="9588500" y="680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119126</xdr:rowOff>
    </xdr:from>
    <xdr:to>
      <xdr:col>46</xdr:col>
      <xdr:colOff>38100</xdr:colOff>
      <xdr:row>40</xdr:row>
      <xdr:rowOff>49276</xdr:rowOff>
    </xdr:to>
    <xdr:sp macro="" textlink="">
      <xdr:nvSpPr>
        <xdr:cNvPr id="116" name="楕円 115"/>
        <xdr:cNvSpPr/>
      </xdr:nvSpPr>
      <xdr:spPr>
        <a:xfrm>
          <a:off x="8699500" y="680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169926</xdr:rowOff>
    </xdr:from>
    <xdr:to>
      <xdr:col>50</xdr:col>
      <xdr:colOff>114300</xdr:colOff>
      <xdr:row>39</xdr:row>
      <xdr:rowOff>169926</xdr:rowOff>
    </xdr:to>
    <xdr:cxnSp macro="">
      <xdr:nvCxnSpPr>
        <xdr:cNvPr id="117" name="直線コネクタ 116"/>
        <xdr:cNvCxnSpPr/>
      </xdr:nvCxnSpPr>
      <xdr:spPr>
        <a:xfrm>
          <a:off x="8750300" y="68564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65803</xdr:rowOff>
    </xdr:from>
    <xdr:ext cx="469744" cy="259045"/>
    <xdr:sp macro="" textlink="">
      <xdr:nvSpPr>
        <xdr:cNvPr id="118" name="n_1mainValue【図書館】&#10;一人当たり面積"/>
        <xdr:cNvSpPr txBox="1"/>
      </xdr:nvSpPr>
      <xdr:spPr>
        <a:xfrm>
          <a:off x="9391727" y="658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65803</xdr:rowOff>
    </xdr:from>
    <xdr:ext cx="469744" cy="259045"/>
    <xdr:sp macro="" textlink="">
      <xdr:nvSpPr>
        <xdr:cNvPr id="119" name="n_2mainValue【図書館】&#10;一人当たり面積"/>
        <xdr:cNvSpPr txBox="1"/>
      </xdr:nvSpPr>
      <xdr:spPr>
        <a:xfrm>
          <a:off x="8515427" y="658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0" name="正方形/長方形 11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1" name="正方形/長方形 12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2" name="正方形/長方形 12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3" name="正方形/長方形 12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4" name="正方形/長方形 12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5" name="正方形/長方形 12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6" name="正方形/長方形 12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7" name="正方形/長方形 12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8" name="テキスト ボックス 12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9" name="直線コネクタ 12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0" name="テキスト ボックス 129"/>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1" name="直線コネクタ 130"/>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2" name="テキスト ボックス 131"/>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3" name="直線コネクタ 132"/>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4" name="テキスト ボックス 133"/>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5" name="直線コネクタ 134"/>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6" name="テキスト ボックス 135"/>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7" name="直線コネクタ 136"/>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8" name="テキスト ボックス 137"/>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9" name="直線コネクタ 138"/>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0" name="テキスト ボックス 139"/>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1" name="直線コネクタ 14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2" name="テキスト ボックス 14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114300</xdr:rowOff>
    </xdr:from>
    <xdr:to>
      <xdr:col>24</xdr:col>
      <xdr:colOff>62865</xdr:colOff>
      <xdr:row>63</xdr:row>
      <xdr:rowOff>76200</xdr:rowOff>
    </xdr:to>
    <xdr:cxnSp macro="">
      <xdr:nvCxnSpPr>
        <xdr:cNvPr id="144" name="直線コネクタ 143"/>
        <xdr:cNvCxnSpPr/>
      </xdr:nvCxnSpPr>
      <xdr:spPr>
        <a:xfrm flipV="1">
          <a:off x="4634865" y="954405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80027</xdr:rowOff>
    </xdr:from>
    <xdr:ext cx="405111" cy="259045"/>
    <xdr:sp macro="" textlink="">
      <xdr:nvSpPr>
        <xdr:cNvPr id="145" name="【体育館・プール】&#10;有形固定資産減価償却率最小値テキスト"/>
        <xdr:cNvSpPr txBox="1"/>
      </xdr:nvSpPr>
      <xdr:spPr>
        <a:xfrm>
          <a:off x="4673600" y="1088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76200</xdr:rowOff>
    </xdr:from>
    <xdr:to>
      <xdr:col>24</xdr:col>
      <xdr:colOff>152400</xdr:colOff>
      <xdr:row>63</xdr:row>
      <xdr:rowOff>76200</xdr:rowOff>
    </xdr:to>
    <xdr:cxnSp macro="">
      <xdr:nvCxnSpPr>
        <xdr:cNvPr id="146" name="直線コネクタ 145"/>
        <xdr:cNvCxnSpPr/>
      </xdr:nvCxnSpPr>
      <xdr:spPr>
        <a:xfrm>
          <a:off x="4546600" y="1087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60977</xdr:rowOff>
    </xdr:from>
    <xdr:ext cx="405111" cy="259045"/>
    <xdr:sp macro="" textlink="">
      <xdr:nvSpPr>
        <xdr:cNvPr id="147" name="【体育館・プール】&#10;有形固定資産減価償却率最大値テキスト"/>
        <xdr:cNvSpPr txBox="1"/>
      </xdr:nvSpPr>
      <xdr:spPr>
        <a:xfrm>
          <a:off x="4673600" y="931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114300</xdr:rowOff>
    </xdr:from>
    <xdr:to>
      <xdr:col>24</xdr:col>
      <xdr:colOff>152400</xdr:colOff>
      <xdr:row>55</xdr:row>
      <xdr:rowOff>114300</xdr:rowOff>
    </xdr:to>
    <xdr:cxnSp macro="">
      <xdr:nvCxnSpPr>
        <xdr:cNvPr id="148" name="直線コネクタ 147"/>
        <xdr:cNvCxnSpPr/>
      </xdr:nvCxnSpPr>
      <xdr:spPr>
        <a:xfrm>
          <a:off x="4546600" y="954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139082</xdr:rowOff>
    </xdr:from>
    <xdr:ext cx="405111" cy="259045"/>
    <xdr:sp macro="" textlink="">
      <xdr:nvSpPr>
        <xdr:cNvPr id="149" name="【体育館・プール】&#10;有形固定資産減価償却率平均値テキスト"/>
        <xdr:cNvSpPr txBox="1"/>
      </xdr:nvSpPr>
      <xdr:spPr>
        <a:xfrm>
          <a:off x="4673600" y="102546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160655</xdr:rowOff>
    </xdr:from>
    <xdr:to>
      <xdr:col>24</xdr:col>
      <xdr:colOff>114300</xdr:colOff>
      <xdr:row>60</xdr:row>
      <xdr:rowOff>90805</xdr:rowOff>
    </xdr:to>
    <xdr:sp macro="" textlink="">
      <xdr:nvSpPr>
        <xdr:cNvPr id="150" name="フローチャート: 判断 149"/>
        <xdr:cNvSpPr/>
      </xdr:nvSpPr>
      <xdr:spPr>
        <a:xfrm>
          <a:off x="4584700" y="1027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139700</xdr:rowOff>
    </xdr:from>
    <xdr:to>
      <xdr:col>20</xdr:col>
      <xdr:colOff>38100</xdr:colOff>
      <xdr:row>60</xdr:row>
      <xdr:rowOff>69850</xdr:rowOff>
    </xdr:to>
    <xdr:sp macro="" textlink="">
      <xdr:nvSpPr>
        <xdr:cNvPr id="151" name="フローチャート: 判断 150"/>
        <xdr:cNvSpPr/>
      </xdr:nvSpPr>
      <xdr:spPr>
        <a:xfrm>
          <a:off x="37465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86377</xdr:rowOff>
    </xdr:from>
    <xdr:ext cx="405111" cy="259045"/>
    <xdr:sp macro="" textlink="">
      <xdr:nvSpPr>
        <xdr:cNvPr id="152" name="n_1aveValue【体育館・プール】&#10;有形固定資産減価償却率"/>
        <xdr:cNvSpPr txBox="1"/>
      </xdr:nvSpPr>
      <xdr:spPr>
        <a:xfrm>
          <a:off x="3582044" y="1003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168275</xdr:rowOff>
    </xdr:from>
    <xdr:to>
      <xdr:col>15</xdr:col>
      <xdr:colOff>101600</xdr:colOff>
      <xdr:row>60</xdr:row>
      <xdr:rowOff>98425</xdr:rowOff>
    </xdr:to>
    <xdr:sp macro="" textlink="">
      <xdr:nvSpPr>
        <xdr:cNvPr id="153" name="フローチャート: 判断 152"/>
        <xdr:cNvSpPr/>
      </xdr:nvSpPr>
      <xdr:spPr>
        <a:xfrm>
          <a:off x="2857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58</xdr:row>
      <xdr:rowOff>114952</xdr:rowOff>
    </xdr:from>
    <xdr:ext cx="405111" cy="259045"/>
    <xdr:sp macro="" textlink="">
      <xdr:nvSpPr>
        <xdr:cNvPr id="154" name="n_2aveValue【体育館・プール】&#10;有形固定資産減価償却率"/>
        <xdr:cNvSpPr txBox="1"/>
      </xdr:nvSpPr>
      <xdr:spPr>
        <a:xfrm>
          <a:off x="2705744" y="1005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55" name="テキスト ボックス 15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6" name="テキスト ボックス 15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7" name="テキスト ボックス 15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8" name="テキスト ボックス 15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9" name="テキスト ボックス 15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126365</xdr:rowOff>
    </xdr:from>
    <xdr:to>
      <xdr:col>20</xdr:col>
      <xdr:colOff>38100</xdr:colOff>
      <xdr:row>61</xdr:row>
      <xdr:rowOff>56515</xdr:rowOff>
    </xdr:to>
    <xdr:sp macro="" textlink="">
      <xdr:nvSpPr>
        <xdr:cNvPr id="160" name="楕円 159"/>
        <xdr:cNvSpPr/>
      </xdr:nvSpPr>
      <xdr:spPr>
        <a:xfrm>
          <a:off x="3746500" y="1041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6350</xdr:rowOff>
    </xdr:from>
    <xdr:to>
      <xdr:col>15</xdr:col>
      <xdr:colOff>101600</xdr:colOff>
      <xdr:row>61</xdr:row>
      <xdr:rowOff>107950</xdr:rowOff>
    </xdr:to>
    <xdr:sp macro="" textlink="">
      <xdr:nvSpPr>
        <xdr:cNvPr id="161" name="楕円 160"/>
        <xdr:cNvSpPr/>
      </xdr:nvSpPr>
      <xdr:spPr>
        <a:xfrm>
          <a:off x="2857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5715</xdr:rowOff>
    </xdr:from>
    <xdr:to>
      <xdr:col>19</xdr:col>
      <xdr:colOff>177800</xdr:colOff>
      <xdr:row>61</xdr:row>
      <xdr:rowOff>57150</xdr:rowOff>
    </xdr:to>
    <xdr:cxnSp macro="">
      <xdr:nvCxnSpPr>
        <xdr:cNvPr id="162" name="直線コネクタ 161"/>
        <xdr:cNvCxnSpPr/>
      </xdr:nvCxnSpPr>
      <xdr:spPr>
        <a:xfrm flipV="1">
          <a:off x="2908300" y="1046416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47642</xdr:rowOff>
    </xdr:from>
    <xdr:ext cx="405111" cy="259045"/>
    <xdr:sp macro="" textlink="">
      <xdr:nvSpPr>
        <xdr:cNvPr id="163" name="n_1mainValue【体育館・プール】&#10;有形固定資産減価償却率"/>
        <xdr:cNvSpPr txBox="1"/>
      </xdr:nvSpPr>
      <xdr:spPr>
        <a:xfrm>
          <a:off x="3582044" y="10506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99077</xdr:rowOff>
    </xdr:from>
    <xdr:ext cx="405111" cy="259045"/>
    <xdr:sp macro="" textlink="">
      <xdr:nvSpPr>
        <xdr:cNvPr id="164" name="n_2mainValue【体育館・プール】&#10;有形固定資産減価償却率"/>
        <xdr:cNvSpPr txBox="1"/>
      </xdr:nvSpPr>
      <xdr:spPr>
        <a:xfrm>
          <a:off x="2705744" y="1055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5" name="正方形/長方形 16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6" name="正方形/長方形 16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7" name="正方形/長方形 16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8" name="正方形/長方形 16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9" name="正方形/長方形 16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0" name="正方形/長方形 16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1" name="正方形/長方形 17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2" name="正方形/長方形 17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3" name="テキスト ボックス 17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4" name="直線コネクタ 17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175" name="直線コネクタ 174"/>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176" name="テキスト ボックス 175"/>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7" name="直線コネクタ 17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78" name="テキスト ボックス 177"/>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179" name="直線コネクタ 178"/>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180" name="テキスト ボックス 179"/>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1" name="直線コネクタ 18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2" name="テキスト ボックス 181"/>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3"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25146</xdr:rowOff>
    </xdr:from>
    <xdr:to>
      <xdr:col>54</xdr:col>
      <xdr:colOff>189865</xdr:colOff>
      <xdr:row>63</xdr:row>
      <xdr:rowOff>48006</xdr:rowOff>
    </xdr:to>
    <xdr:cxnSp macro="">
      <xdr:nvCxnSpPr>
        <xdr:cNvPr id="184" name="直線コネクタ 183"/>
        <xdr:cNvCxnSpPr/>
      </xdr:nvCxnSpPr>
      <xdr:spPr>
        <a:xfrm flipV="1">
          <a:off x="10476865" y="9626346"/>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51833</xdr:rowOff>
    </xdr:from>
    <xdr:ext cx="469744" cy="259045"/>
    <xdr:sp macro="" textlink="">
      <xdr:nvSpPr>
        <xdr:cNvPr id="185" name="【体育館・プール】&#10;一人当たり面積最小値テキスト"/>
        <xdr:cNvSpPr txBox="1"/>
      </xdr:nvSpPr>
      <xdr:spPr>
        <a:xfrm>
          <a:off x="10515600" y="10853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48006</xdr:rowOff>
    </xdr:from>
    <xdr:to>
      <xdr:col>55</xdr:col>
      <xdr:colOff>88900</xdr:colOff>
      <xdr:row>63</xdr:row>
      <xdr:rowOff>48006</xdr:rowOff>
    </xdr:to>
    <xdr:cxnSp macro="">
      <xdr:nvCxnSpPr>
        <xdr:cNvPr id="186" name="直線コネクタ 185"/>
        <xdr:cNvCxnSpPr/>
      </xdr:nvCxnSpPr>
      <xdr:spPr>
        <a:xfrm>
          <a:off x="10388600" y="10849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143273</xdr:rowOff>
    </xdr:from>
    <xdr:ext cx="469744" cy="259045"/>
    <xdr:sp macro="" textlink="">
      <xdr:nvSpPr>
        <xdr:cNvPr id="187" name="【体育館・プール】&#10;一人当たり面積最大値テキスト"/>
        <xdr:cNvSpPr txBox="1"/>
      </xdr:nvSpPr>
      <xdr:spPr>
        <a:xfrm>
          <a:off x="10515600" y="9401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25146</xdr:rowOff>
    </xdr:from>
    <xdr:to>
      <xdr:col>55</xdr:col>
      <xdr:colOff>88900</xdr:colOff>
      <xdr:row>56</xdr:row>
      <xdr:rowOff>25146</xdr:rowOff>
    </xdr:to>
    <xdr:cxnSp macro="">
      <xdr:nvCxnSpPr>
        <xdr:cNvPr id="188" name="直線コネクタ 187"/>
        <xdr:cNvCxnSpPr/>
      </xdr:nvCxnSpPr>
      <xdr:spPr>
        <a:xfrm>
          <a:off x="10388600" y="9626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63072</xdr:rowOff>
    </xdr:from>
    <xdr:ext cx="469744" cy="259045"/>
    <xdr:sp macro="" textlink="">
      <xdr:nvSpPr>
        <xdr:cNvPr id="189" name="【体育館・プール】&#10;一人当たり面積平均値テキスト"/>
        <xdr:cNvSpPr txBox="1"/>
      </xdr:nvSpPr>
      <xdr:spPr>
        <a:xfrm>
          <a:off x="10515600" y="105215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84645</xdr:rowOff>
    </xdr:from>
    <xdr:to>
      <xdr:col>55</xdr:col>
      <xdr:colOff>50800</xdr:colOff>
      <xdr:row>62</xdr:row>
      <xdr:rowOff>14795</xdr:rowOff>
    </xdr:to>
    <xdr:sp macro="" textlink="">
      <xdr:nvSpPr>
        <xdr:cNvPr id="190" name="フローチャート: 判断 189"/>
        <xdr:cNvSpPr/>
      </xdr:nvSpPr>
      <xdr:spPr>
        <a:xfrm>
          <a:off x="10426700" y="1054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42355</xdr:rowOff>
    </xdr:from>
    <xdr:to>
      <xdr:col>50</xdr:col>
      <xdr:colOff>165100</xdr:colOff>
      <xdr:row>61</xdr:row>
      <xdr:rowOff>143955</xdr:rowOff>
    </xdr:to>
    <xdr:sp macro="" textlink="">
      <xdr:nvSpPr>
        <xdr:cNvPr id="191" name="フローチャート: 判断 190"/>
        <xdr:cNvSpPr/>
      </xdr:nvSpPr>
      <xdr:spPr>
        <a:xfrm>
          <a:off x="9588500" y="10500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61</xdr:row>
      <xdr:rowOff>135082</xdr:rowOff>
    </xdr:from>
    <xdr:ext cx="469744" cy="259045"/>
    <xdr:sp macro="" textlink="">
      <xdr:nvSpPr>
        <xdr:cNvPr id="192" name="n_1aveValue【体育館・プール】&#10;一人当たり面積"/>
        <xdr:cNvSpPr txBox="1"/>
      </xdr:nvSpPr>
      <xdr:spPr>
        <a:xfrm>
          <a:off x="9391727" y="10593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90360</xdr:rowOff>
    </xdr:from>
    <xdr:to>
      <xdr:col>46</xdr:col>
      <xdr:colOff>38100</xdr:colOff>
      <xdr:row>62</xdr:row>
      <xdr:rowOff>20510</xdr:rowOff>
    </xdr:to>
    <xdr:sp macro="" textlink="">
      <xdr:nvSpPr>
        <xdr:cNvPr id="193" name="フローチャート: 判断 192"/>
        <xdr:cNvSpPr/>
      </xdr:nvSpPr>
      <xdr:spPr>
        <a:xfrm>
          <a:off x="8699500" y="1054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62</xdr:row>
      <xdr:rowOff>11637</xdr:rowOff>
    </xdr:from>
    <xdr:ext cx="469744" cy="259045"/>
    <xdr:sp macro="" textlink="">
      <xdr:nvSpPr>
        <xdr:cNvPr id="194" name="n_2aveValue【体育館・プール】&#10;一人当たり面積"/>
        <xdr:cNvSpPr txBox="1"/>
      </xdr:nvSpPr>
      <xdr:spPr>
        <a:xfrm>
          <a:off x="8515427" y="10641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95" name="テキスト ボックス 19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6" name="テキスト ボックス 19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7" name="テキスト ボックス 19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8" name="テキスト ボックス 19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9" name="テキスト ボックス 19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163513</xdr:rowOff>
    </xdr:from>
    <xdr:to>
      <xdr:col>50</xdr:col>
      <xdr:colOff>165100</xdr:colOff>
      <xdr:row>60</xdr:row>
      <xdr:rowOff>93663</xdr:rowOff>
    </xdr:to>
    <xdr:sp macro="" textlink="">
      <xdr:nvSpPr>
        <xdr:cNvPr id="200" name="楕円 199"/>
        <xdr:cNvSpPr/>
      </xdr:nvSpPr>
      <xdr:spPr>
        <a:xfrm>
          <a:off x="9588500" y="10279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59</xdr:row>
      <xdr:rowOff>164084</xdr:rowOff>
    </xdr:from>
    <xdr:to>
      <xdr:col>46</xdr:col>
      <xdr:colOff>38100</xdr:colOff>
      <xdr:row>60</xdr:row>
      <xdr:rowOff>94234</xdr:rowOff>
    </xdr:to>
    <xdr:sp macro="" textlink="">
      <xdr:nvSpPr>
        <xdr:cNvPr id="201" name="楕円 200"/>
        <xdr:cNvSpPr/>
      </xdr:nvSpPr>
      <xdr:spPr>
        <a:xfrm>
          <a:off x="8699500" y="10279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42863</xdr:rowOff>
    </xdr:from>
    <xdr:to>
      <xdr:col>50</xdr:col>
      <xdr:colOff>114300</xdr:colOff>
      <xdr:row>60</xdr:row>
      <xdr:rowOff>43434</xdr:rowOff>
    </xdr:to>
    <xdr:cxnSp macro="">
      <xdr:nvCxnSpPr>
        <xdr:cNvPr id="202" name="直線コネクタ 201"/>
        <xdr:cNvCxnSpPr/>
      </xdr:nvCxnSpPr>
      <xdr:spPr>
        <a:xfrm flipV="1">
          <a:off x="8750300" y="10329863"/>
          <a:ext cx="8890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58</xdr:row>
      <xdr:rowOff>110190</xdr:rowOff>
    </xdr:from>
    <xdr:ext cx="469744" cy="259045"/>
    <xdr:sp macro="" textlink="">
      <xdr:nvSpPr>
        <xdr:cNvPr id="203" name="n_1mainValue【体育館・プール】&#10;一人当たり面積"/>
        <xdr:cNvSpPr txBox="1"/>
      </xdr:nvSpPr>
      <xdr:spPr>
        <a:xfrm>
          <a:off x="9391727" y="10054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110761</xdr:rowOff>
    </xdr:from>
    <xdr:ext cx="469744" cy="259045"/>
    <xdr:sp macro="" textlink="">
      <xdr:nvSpPr>
        <xdr:cNvPr id="204" name="n_2mainValue【体育館・プール】&#10;一人当たり面積"/>
        <xdr:cNvSpPr txBox="1"/>
      </xdr:nvSpPr>
      <xdr:spPr>
        <a:xfrm>
          <a:off x="8515427" y="10054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5" name="正方形/長方形 20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6" name="正方形/長方形 20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7" name="正方形/長方形 20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8" name="正方形/長方形 20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9" name="正方形/長方形 20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0" name="正方形/長方形 20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1" name="正方形/長方形 21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2" name="正方形/長方形 21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3" name="テキスト ボックス 21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4" name="直線コネクタ 21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15" name="テキスト ボックス 214"/>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16" name="直線コネクタ 21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17" name="テキスト ボックス 216"/>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18" name="直線コネクタ 21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19" name="テキスト ボックス 21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0" name="直線コネクタ 21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1" name="テキスト ボックス 22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2" name="直線コネクタ 22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3" name="テキスト ボックス 22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24" name="直線コネクタ 22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25" name="テキスト ボックス 224"/>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6" name="直線コネクタ 22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7" name="テキスト ボックス 22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91439</xdr:rowOff>
    </xdr:from>
    <xdr:to>
      <xdr:col>24</xdr:col>
      <xdr:colOff>62865</xdr:colOff>
      <xdr:row>85</xdr:row>
      <xdr:rowOff>118111</xdr:rowOff>
    </xdr:to>
    <xdr:cxnSp macro="">
      <xdr:nvCxnSpPr>
        <xdr:cNvPr id="229" name="直線コネクタ 228"/>
        <xdr:cNvCxnSpPr/>
      </xdr:nvCxnSpPr>
      <xdr:spPr>
        <a:xfrm flipV="1">
          <a:off x="4634865" y="13464539"/>
          <a:ext cx="0" cy="1226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121938</xdr:rowOff>
    </xdr:from>
    <xdr:ext cx="405111" cy="259045"/>
    <xdr:sp macro="" textlink="">
      <xdr:nvSpPr>
        <xdr:cNvPr id="230" name="【福祉施設】&#10;有形固定資産減価償却率最小値テキスト"/>
        <xdr:cNvSpPr txBox="1"/>
      </xdr:nvSpPr>
      <xdr:spPr>
        <a:xfrm>
          <a:off x="4673600" y="1469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118111</xdr:rowOff>
    </xdr:from>
    <xdr:to>
      <xdr:col>24</xdr:col>
      <xdr:colOff>152400</xdr:colOff>
      <xdr:row>85</xdr:row>
      <xdr:rowOff>118111</xdr:rowOff>
    </xdr:to>
    <xdr:cxnSp macro="">
      <xdr:nvCxnSpPr>
        <xdr:cNvPr id="231" name="直線コネクタ 230"/>
        <xdr:cNvCxnSpPr/>
      </xdr:nvCxnSpPr>
      <xdr:spPr>
        <a:xfrm>
          <a:off x="4546600" y="1469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38116</xdr:rowOff>
    </xdr:from>
    <xdr:ext cx="405111" cy="259045"/>
    <xdr:sp macro="" textlink="">
      <xdr:nvSpPr>
        <xdr:cNvPr id="232" name="【福祉施設】&#10;有形固定資産減価償却率最大値テキスト"/>
        <xdr:cNvSpPr txBox="1"/>
      </xdr:nvSpPr>
      <xdr:spPr>
        <a:xfrm>
          <a:off x="4673600" y="13239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91439</xdr:rowOff>
    </xdr:from>
    <xdr:to>
      <xdr:col>24</xdr:col>
      <xdr:colOff>152400</xdr:colOff>
      <xdr:row>78</xdr:row>
      <xdr:rowOff>91439</xdr:rowOff>
    </xdr:to>
    <xdr:cxnSp macro="">
      <xdr:nvCxnSpPr>
        <xdr:cNvPr id="233" name="直線コネクタ 232"/>
        <xdr:cNvCxnSpPr/>
      </xdr:nvCxnSpPr>
      <xdr:spPr>
        <a:xfrm>
          <a:off x="4546600" y="13464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32402</xdr:rowOff>
    </xdr:from>
    <xdr:ext cx="405111" cy="259045"/>
    <xdr:sp macro="" textlink="">
      <xdr:nvSpPr>
        <xdr:cNvPr id="234" name="【福祉施設】&#10;有形固定資産減価償却率平均値テキスト"/>
        <xdr:cNvSpPr txBox="1"/>
      </xdr:nvSpPr>
      <xdr:spPr>
        <a:xfrm>
          <a:off x="4673600" y="140913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53975</xdr:rowOff>
    </xdr:from>
    <xdr:to>
      <xdr:col>24</xdr:col>
      <xdr:colOff>114300</xdr:colOff>
      <xdr:row>82</xdr:row>
      <xdr:rowOff>155575</xdr:rowOff>
    </xdr:to>
    <xdr:sp macro="" textlink="">
      <xdr:nvSpPr>
        <xdr:cNvPr id="235" name="フローチャート: 判断 234"/>
        <xdr:cNvSpPr/>
      </xdr:nvSpPr>
      <xdr:spPr>
        <a:xfrm>
          <a:off x="4584700" y="1411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8255</xdr:rowOff>
    </xdr:from>
    <xdr:to>
      <xdr:col>20</xdr:col>
      <xdr:colOff>38100</xdr:colOff>
      <xdr:row>82</xdr:row>
      <xdr:rowOff>109855</xdr:rowOff>
    </xdr:to>
    <xdr:sp macro="" textlink="">
      <xdr:nvSpPr>
        <xdr:cNvPr id="236" name="フローチャート: 判断 235"/>
        <xdr:cNvSpPr/>
      </xdr:nvSpPr>
      <xdr:spPr>
        <a:xfrm>
          <a:off x="3746500" y="1406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82</xdr:row>
      <xdr:rowOff>100982</xdr:rowOff>
    </xdr:from>
    <xdr:ext cx="405111" cy="259045"/>
    <xdr:sp macro="" textlink="">
      <xdr:nvSpPr>
        <xdr:cNvPr id="237" name="n_1aveValue【福祉施設】&#10;有形固定資産減価償却率"/>
        <xdr:cNvSpPr txBox="1"/>
      </xdr:nvSpPr>
      <xdr:spPr>
        <a:xfrm>
          <a:off x="3582044" y="1415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52070</xdr:rowOff>
    </xdr:from>
    <xdr:to>
      <xdr:col>15</xdr:col>
      <xdr:colOff>101600</xdr:colOff>
      <xdr:row>82</xdr:row>
      <xdr:rowOff>153670</xdr:rowOff>
    </xdr:to>
    <xdr:sp macro="" textlink="">
      <xdr:nvSpPr>
        <xdr:cNvPr id="238" name="フローチャート: 判断 237"/>
        <xdr:cNvSpPr/>
      </xdr:nvSpPr>
      <xdr:spPr>
        <a:xfrm>
          <a:off x="2857500" y="1411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82</xdr:row>
      <xdr:rowOff>144797</xdr:rowOff>
    </xdr:from>
    <xdr:ext cx="405111" cy="259045"/>
    <xdr:sp macro="" textlink="">
      <xdr:nvSpPr>
        <xdr:cNvPr id="239" name="n_2aveValue【福祉施設】&#10;有形固定資産減価償却率"/>
        <xdr:cNvSpPr txBox="1"/>
      </xdr:nvSpPr>
      <xdr:spPr>
        <a:xfrm>
          <a:off x="2705744" y="1420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40" name="テキスト ボックス 23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1" name="テキスト ボックス 24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2" name="テキスト ボックス 24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3" name="テキスト ボックス 24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4" name="テキスト ボックス 24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101600</xdr:rowOff>
    </xdr:from>
    <xdr:to>
      <xdr:col>20</xdr:col>
      <xdr:colOff>38100</xdr:colOff>
      <xdr:row>81</xdr:row>
      <xdr:rowOff>31750</xdr:rowOff>
    </xdr:to>
    <xdr:sp macro="" textlink="">
      <xdr:nvSpPr>
        <xdr:cNvPr id="245" name="楕円 244"/>
        <xdr:cNvSpPr/>
      </xdr:nvSpPr>
      <xdr:spPr>
        <a:xfrm>
          <a:off x="3746500" y="1381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139700</xdr:rowOff>
    </xdr:from>
    <xdr:to>
      <xdr:col>15</xdr:col>
      <xdr:colOff>101600</xdr:colOff>
      <xdr:row>81</xdr:row>
      <xdr:rowOff>69850</xdr:rowOff>
    </xdr:to>
    <xdr:sp macro="" textlink="">
      <xdr:nvSpPr>
        <xdr:cNvPr id="246" name="楕円 245"/>
        <xdr:cNvSpPr/>
      </xdr:nvSpPr>
      <xdr:spPr>
        <a:xfrm>
          <a:off x="2857500" y="1385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152400</xdr:rowOff>
    </xdr:from>
    <xdr:to>
      <xdr:col>19</xdr:col>
      <xdr:colOff>177800</xdr:colOff>
      <xdr:row>81</xdr:row>
      <xdr:rowOff>19050</xdr:rowOff>
    </xdr:to>
    <xdr:cxnSp macro="">
      <xdr:nvCxnSpPr>
        <xdr:cNvPr id="247" name="直線コネクタ 246"/>
        <xdr:cNvCxnSpPr/>
      </xdr:nvCxnSpPr>
      <xdr:spPr>
        <a:xfrm flipV="1">
          <a:off x="2908300" y="13868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48277</xdr:rowOff>
    </xdr:from>
    <xdr:ext cx="405111" cy="259045"/>
    <xdr:sp macro="" textlink="">
      <xdr:nvSpPr>
        <xdr:cNvPr id="248" name="n_1mainValue【福祉施設】&#10;有形固定資産減価償却率"/>
        <xdr:cNvSpPr txBox="1"/>
      </xdr:nvSpPr>
      <xdr:spPr>
        <a:xfrm>
          <a:off x="3582044" y="1359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86377</xdr:rowOff>
    </xdr:from>
    <xdr:ext cx="405111" cy="259045"/>
    <xdr:sp macro="" textlink="">
      <xdr:nvSpPr>
        <xdr:cNvPr id="249" name="n_2mainValue【福祉施設】&#10;有形固定資産減価償却率"/>
        <xdr:cNvSpPr txBox="1"/>
      </xdr:nvSpPr>
      <xdr:spPr>
        <a:xfrm>
          <a:off x="2705744" y="1363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0" name="正方形/長方形 24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1" name="正方形/長方形 25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2" name="正方形/長方形 25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3" name="正方形/長方形 25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4" name="正方形/長方形 25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5" name="正方形/長方形 25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6" name="正方形/長方形 25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7" name="正方形/長方形 25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58" name="テキスト ボックス 25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59" name="直線コネクタ 25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0" name="直線コネクタ 25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1" name="テキスト ボックス 26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2" name="直線コネクタ 26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63" name="テキスト ボックス 26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64" name="直線コネクタ 26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65" name="テキスト ボックス 26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66" name="直線コネクタ 26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67" name="テキスト ボックス 26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68" name="直線コネクタ 26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69" name="テキスト ボックス 268"/>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0" name="直線コネクタ 26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1" name="テキスト ボックス 27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2"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138430</xdr:rowOff>
    </xdr:from>
    <xdr:to>
      <xdr:col>54</xdr:col>
      <xdr:colOff>189865</xdr:colOff>
      <xdr:row>86</xdr:row>
      <xdr:rowOff>67311</xdr:rowOff>
    </xdr:to>
    <xdr:cxnSp macro="">
      <xdr:nvCxnSpPr>
        <xdr:cNvPr id="273" name="直線コネクタ 272"/>
        <xdr:cNvCxnSpPr/>
      </xdr:nvCxnSpPr>
      <xdr:spPr>
        <a:xfrm flipV="1">
          <a:off x="10476865" y="13340080"/>
          <a:ext cx="0" cy="1471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71138</xdr:rowOff>
    </xdr:from>
    <xdr:ext cx="469744" cy="259045"/>
    <xdr:sp macro="" textlink="">
      <xdr:nvSpPr>
        <xdr:cNvPr id="274" name="【福祉施設】&#10;一人当たり面積最小値テキスト"/>
        <xdr:cNvSpPr txBox="1"/>
      </xdr:nvSpPr>
      <xdr:spPr>
        <a:xfrm>
          <a:off x="10515600" y="14815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67311</xdr:rowOff>
    </xdr:from>
    <xdr:to>
      <xdr:col>55</xdr:col>
      <xdr:colOff>88900</xdr:colOff>
      <xdr:row>86</xdr:row>
      <xdr:rowOff>67311</xdr:rowOff>
    </xdr:to>
    <xdr:cxnSp macro="">
      <xdr:nvCxnSpPr>
        <xdr:cNvPr id="275" name="直線コネクタ 274"/>
        <xdr:cNvCxnSpPr/>
      </xdr:nvCxnSpPr>
      <xdr:spPr>
        <a:xfrm>
          <a:off x="10388600" y="14812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85107</xdr:rowOff>
    </xdr:from>
    <xdr:ext cx="469744" cy="259045"/>
    <xdr:sp macro="" textlink="">
      <xdr:nvSpPr>
        <xdr:cNvPr id="276" name="【福祉施設】&#10;一人当たり面積最大値テキスト"/>
        <xdr:cNvSpPr txBox="1"/>
      </xdr:nvSpPr>
      <xdr:spPr>
        <a:xfrm>
          <a:off x="10515600" y="13115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138430</xdr:rowOff>
    </xdr:from>
    <xdr:to>
      <xdr:col>55</xdr:col>
      <xdr:colOff>88900</xdr:colOff>
      <xdr:row>77</xdr:row>
      <xdr:rowOff>138430</xdr:rowOff>
    </xdr:to>
    <xdr:cxnSp macro="">
      <xdr:nvCxnSpPr>
        <xdr:cNvPr id="277" name="直線コネクタ 276"/>
        <xdr:cNvCxnSpPr/>
      </xdr:nvCxnSpPr>
      <xdr:spPr>
        <a:xfrm>
          <a:off x="10388600" y="1334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27957</xdr:rowOff>
    </xdr:from>
    <xdr:ext cx="469744" cy="259045"/>
    <xdr:sp macro="" textlink="">
      <xdr:nvSpPr>
        <xdr:cNvPr id="278" name="【福祉施設】&#10;一人当たり面積平均値テキスト"/>
        <xdr:cNvSpPr txBox="1"/>
      </xdr:nvSpPr>
      <xdr:spPr>
        <a:xfrm>
          <a:off x="10515600" y="144297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49530</xdr:rowOff>
    </xdr:from>
    <xdr:to>
      <xdr:col>55</xdr:col>
      <xdr:colOff>50800</xdr:colOff>
      <xdr:row>84</xdr:row>
      <xdr:rowOff>151130</xdr:rowOff>
    </xdr:to>
    <xdr:sp macro="" textlink="">
      <xdr:nvSpPr>
        <xdr:cNvPr id="279" name="フローチャート: 判断 278"/>
        <xdr:cNvSpPr/>
      </xdr:nvSpPr>
      <xdr:spPr>
        <a:xfrm>
          <a:off x="10426700" y="1445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138430</xdr:rowOff>
    </xdr:from>
    <xdr:to>
      <xdr:col>50</xdr:col>
      <xdr:colOff>165100</xdr:colOff>
      <xdr:row>84</xdr:row>
      <xdr:rowOff>68580</xdr:rowOff>
    </xdr:to>
    <xdr:sp macro="" textlink="">
      <xdr:nvSpPr>
        <xdr:cNvPr id="280" name="フローチャート: 判断 279"/>
        <xdr:cNvSpPr/>
      </xdr:nvSpPr>
      <xdr:spPr>
        <a:xfrm>
          <a:off x="9588500" y="1436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82</xdr:row>
      <xdr:rowOff>85107</xdr:rowOff>
    </xdr:from>
    <xdr:ext cx="469744" cy="259045"/>
    <xdr:sp macro="" textlink="">
      <xdr:nvSpPr>
        <xdr:cNvPr id="281" name="n_1aveValue【福祉施設】&#10;一人当たり面積"/>
        <xdr:cNvSpPr txBox="1"/>
      </xdr:nvSpPr>
      <xdr:spPr>
        <a:xfrm>
          <a:off x="9391727" y="14144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110489</xdr:rowOff>
    </xdr:from>
    <xdr:to>
      <xdr:col>46</xdr:col>
      <xdr:colOff>38100</xdr:colOff>
      <xdr:row>85</xdr:row>
      <xdr:rowOff>40639</xdr:rowOff>
    </xdr:to>
    <xdr:sp macro="" textlink="">
      <xdr:nvSpPr>
        <xdr:cNvPr id="282" name="フローチャート: 判断 281"/>
        <xdr:cNvSpPr/>
      </xdr:nvSpPr>
      <xdr:spPr>
        <a:xfrm>
          <a:off x="8699500" y="14512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57166</xdr:rowOff>
    </xdr:from>
    <xdr:ext cx="469744" cy="259045"/>
    <xdr:sp macro="" textlink="">
      <xdr:nvSpPr>
        <xdr:cNvPr id="283" name="n_2aveValue【福祉施設】&#10;一人当たり面積"/>
        <xdr:cNvSpPr txBox="1"/>
      </xdr:nvSpPr>
      <xdr:spPr>
        <a:xfrm>
          <a:off x="8515427" y="14287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84" name="テキスト ボックス 28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5" name="テキスト ボックス 28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6" name="テキスト ボックス 28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7" name="テキスト ボックス 28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8" name="テキスト ボックス 28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88900</xdr:rowOff>
    </xdr:from>
    <xdr:to>
      <xdr:col>50</xdr:col>
      <xdr:colOff>165100</xdr:colOff>
      <xdr:row>86</xdr:row>
      <xdr:rowOff>19050</xdr:rowOff>
    </xdr:to>
    <xdr:sp macro="" textlink="">
      <xdr:nvSpPr>
        <xdr:cNvPr id="289" name="楕円 288"/>
        <xdr:cNvSpPr/>
      </xdr:nvSpPr>
      <xdr:spPr>
        <a:xfrm>
          <a:off x="9588500" y="1466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88900</xdr:rowOff>
    </xdr:from>
    <xdr:to>
      <xdr:col>46</xdr:col>
      <xdr:colOff>38100</xdr:colOff>
      <xdr:row>86</xdr:row>
      <xdr:rowOff>19050</xdr:rowOff>
    </xdr:to>
    <xdr:sp macro="" textlink="">
      <xdr:nvSpPr>
        <xdr:cNvPr id="290" name="楕円 289"/>
        <xdr:cNvSpPr/>
      </xdr:nvSpPr>
      <xdr:spPr>
        <a:xfrm>
          <a:off x="8699500" y="1466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139700</xdr:rowOff>
    </xdr:from>
    <xdr:to>
      <xdr:col>50</xdr:col>
      <xdr:colOff>114300</xdr:colOff>
      <xdr:row>85</xdr:row>
      <xdr:rowOff>139700</xdr:rowOff>
    </xdr:to>
    <xdr:cxnSp macro="">
      <xdr:nvCxnSpPr>
        <xdr:cNvPr id="291" name="直線コネクタ 290"/>
        <xdr:cNvCxnSpPr/>
      </xdr:nvCxnSpPr>
      <xdr:spPr>
        <a:xfrm>
          <a:off x="8750300" y="14712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10177</xdr:rowOff>
    </xdr:from>
    <xdr:ext cx="469744" cy="259045"/>
    <xdr:sp macro="" textlink="">
      <xdr:nvSpPr>
        <xdr:cNvPr id="292" name="n_1mainValue【福祉施設】&#10;一人当たり面積"/>
        <xdr:cNvSpPr txBox="1"/>
      </xdr:nvSpPr>
      <xdr:spPr>
        <a:xfrm>
          <a:off x="9391727" y="14754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10177</xdr:rowOff>
    </xdr:from>
    <xdr:ext cx="469744" cy="259045"/>
    <xdr:sp macro="" textlink="">
      <xdr:nvSpPr>
        <xdr:cNvPr id="293" name="n_2mainValue【福祉施設】&#10;一人当たり面積"/>
        <xdr:cNvSpPr txBox="1"/>
      </xdr:nvSpPr>
      <xdr:spPr>
        <a:xfrm>
          <a:off x="8515427" y="14754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4" name="正方形/長方形 29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5" name="正方形/長方形 29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96" name="正方形/長方形 29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97" name="正方形/長方形 29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98" name="正方形/長方形 29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99" name="正方形/長方形 29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0" name="正方形/長方形 29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1" name="正方形/長方形 300"/>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2" name="正方形/長方形 30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3" name="正方形/長方形 30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04" name="正方形/長方形 30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05" name="正方形/長方形 30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06" name="正方形/長方形 30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07" name="正方形/長方形 30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08" name="正方形/長方形 30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09" name="正方形/長方形 30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0" name="正方形/長方形 30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1" name="正方形/長方形 31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2" name="正方形/長方形 31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3" name="正方形/長方形 31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14" name="正方形/長方形 31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15" name="正方形/長方形 31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16" name="正方形/長方形 31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17" name="正方形/長方形 31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18" name="テキスト ボックス 31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19" name="直線コネクタ 31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20" name="直線コネクタ 319"/>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21" name="テキスト ボックス 320"/>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22" name="直線コネクタ 321"/>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23" name="テキスト ボックス 322"/>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24" name="直線コネクタ 323"/>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25" name="テキスト ボックス 324"/>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26" name="直線コネクタ 325"/>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27" name="テキスト ボックス 326"/>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28" name="直線コネクタ 327"/>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29" name="テキスト ボックス 328"/>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30" name="直線コネクタ 329"/>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31" name="テキスト ボックス 330"/>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2" name="直線コネクタ 33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3" name="テキスト ボックス 33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3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40277</xdr:rowOff>
    </xdr:from>
    <xdr:to>
      <xdr:col>85</xdr:col>
      <xdr:colOff>126364</xdr:colOff>
      <xdr:row>42</xdr:row>
      <xdr:rowOff>92528</xdr:rowOff>
    </xdr:to>
    <xdr:cxnSp macro="">
      <xdr:nvCxnSpPr>
        <xdr:cNvPr id="335" name="直線コネクタ 334"/>
        <xdr:cNvCxnSpPr/>
      </xdr:nvCxnSpPr>
      <xdr:spPr>
        <a:xfrm flipV="1">
          <a:off x="16318864" y="5869577"/>
          <a:ext cx="0" cy="1423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340478" cy="259045"/>
    <xdr:sp macro="" textlink="">
      <xdr:nvSpPr>
        <xdr:cNvPr id="336" name="【一般廃棄物処理施設】&#10;有形固定資産減価償却率最小値テキスト"/>
        <xdr:cNvSpPr txBox="1"/>
      </xdr:nvSpPr>
      <xdr:spPr>
        <a:xfrm>
          <a:off x="16357600" y="729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37" name="直線コネクタ 336"/>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158404</xdr:rowOff>
    </xdr:from>
    <xdr:ext cx="405111" cy="259045"/>
    <xdr:sp macro="" textlink="">
      <xdr:nvSpPr>
        <xdr:cNvPr id="338" name="【一般廃棄物処理施設】&#10;有形固定資産減価償却率最大値テキスト"/>
        <xdr:cNvSpPr txBox="1"/>
      </xdr:nvSpPr>
      <xdr:spPr>
        <a:xfrm>
          <a:off x="16357600" y="564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40277</xdr:rowOff>
    </xdr:from>
    <xdr:to>
      <xdr:col>86</xdr:col>
      <xdr:colOff>25400</xdr:colOff>
      <xdr:row>34</xdr:row>
      <xdr:rowOff>40277</xdr:rowOff>
    </xdr:to>
    <xdr:cxnSp macro="">
      <xdr:nvCxnSpPr>
        <xdr:cNvPr id="339" name="直線コネクタ 338"/>
        <xdr:cNvCxnSpPr/>
      </xdr:nvCxnSpPr>
      <xdr:spPr>
        <a:xfrm>
          <a:off x="16230600" y="58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123026</xdr:rowOff>
    </xdr:from>
    <xdr:ext cx="405111" cy="259045"/>
    <xdr:sp macro="" textlink="">
      <xdr:nvSpPr>
        <xdr:cNvPr id="340" name="【一般廃棄物処理施設】&#10;有形固定資産減価償却率平均値テキスト"/>
        <xdr:cNvSpPr txBox="1"/>
      </xdr:nvSpPr>
      <xdr:spPr>
        <a:xfrm>
          <a:off x="16357600" y="62952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144599</xdr:rowOff>
    </xdr:from>
    <xdr:to>
      <xdr:col>85</xdr:col>
      <xdr:colOff>177800</xdr:colOff>
      <xdr:row>37</xdr:row>
      <xdr:rowOff>74749</xdr:rowOff>
    </xdr:to>
    <xdr:sp macro="" textlink="">
      <xdr:nvSpPr>
        <xdr:cNvPr id="341" name="フローチャート: 判断 340"/>
        <xdr:cNvSpPr/>
      </xdr:nvSpPr>
      <xdr:spPr>
        <a:xfrm>
          <a:off x="16268700" y="63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160927</xdr:rowOff>
    </xdr:from>
    <xdr:to>
      <xdr:col>81</xdr:col>
      <xdr:colOff>101600</xdr:colOff>
      <xdr:row>37</xdr:row>
      <xdr:rowOff>91077</xdr:rowOff>
    </xdr:to>
    <xdr:sp macro="" textlink="">
      <xdr:nvSpPr>
        <xdr:cNvPr id="342" name="フローチャート: 判断 341"/>
        <xdr:cNvSpPr/>
      </xdr:nvSpPr>
      <xdr:spPr>
        <a:xfrm>
          <a:off x="15430500" y="63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37</xdr:row>
      <xdr:rowOff>82204</xdr:rowOff>
    </xdr:from>
    <xdr:ext cx="405111" cy="259045"/>
    <xdr:sp macro="" textlink="">
      <xdr:nvSpPr>
        <xdr:cNvPr id="343" name="n_1aveValue【一般廃棄物処理施設】&#10;有形固定資産減価償却率"/>
        <xdr:cNvSpPr txBox="1"/>
      </xdr:nvSpPr>
      <xdr:spPr>
        <a:xfrm>
          <a:off x="15266044" y="64258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907</xdr:rowOff>
    </xdr:from>
    <xdr:to>
      <xdr:col>76</xdr:col>
      <xdr:colOff>165100</xdr:colOff>
      <xdr:row>36</xdr:row>
      <xdr:rowOff>102507</xdr:rowOff>
    </xdr:to>
    <xdr:sp macro="" textlink="">
      <xdr:nvSpPr>
        <xdr:cNvPr id="344" name="フローチャート: 判断 343"/>
        <xdr:cNvSpPr/>
      </xdr:nvSpPr>
      <xdr:spPr>
        <a:xfrm>
          <a:off x="14541500" y="6173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34</xdr:row>
      <xdr:rowOff>119034</xdr:rowOff>
    </xdr:from>
    <xdr:ext cx="405111" cy="259045"/>
    <xdr:sp macro="" textlink="">
      <xdr:nvSpPr>
        <xdr:cNvPr id="345" name="n_2aveValue【一般廃棄物処理施設】&#10;有形固定資産減価償却率"/>
        <xdr:cNvSpPr txBox="1"/>
      </xdr:nvSpPr>
      <xdr:spPr>
        <a:xfrm>
          <a:off x="14389744" y="5948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46" name="テキスト ボックス 34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47" name="テキスト ボックス 34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48" name="テキスト ボックス 34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49" name="テキスト ボックス 34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0" name="テキスト ボックス 34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138067</xdr:rowOff>
    </xdr:from>
    <xdr:to>
      <xdr:col>81</xdr:col>
      <xdr:colOff>101600</xdr:colOff>
      <xdr:row>36</xdr:row>
      <xdr:rowOff>68217</xdr:rowOff>
    </xdr:to>
    <xdr:sp macro="" textlink="">
      <xdr:nvSpPr>
        <xdr:cNvPr id="351" name="楕円 350"/>
        <xdr:cNvSpPr/>
      </xdr:nvSpPr>
      <xdr:spPr>
        <a:xfrm>
          <a:off x="15430500" y="6138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10704</xdr:rowOff>
    </xdr:from>
    <xdr:to>
      <xdr:col>76</xdr:col>
      <xdr:colOff>165100</xdr:colOff>
      <xdr:row>36</xdr:row>
      <xdr:rowOff>112304</xdr:rowOff>
    </xdr:to>
    <xdr:sp macro="" textlink="">
      <xdr:nvSpPr>
        <xdr:cNvPr id="352" name="楕円 351"/>
        <xdr:cNvSpPr/>
      </xdr:nvSpPr>
      <xdr:spPr>
        <a:xfrm>
          <a:off x="14541500" y="6182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17417</xdr:rowOff>
    </xdr:from>
    <xdr:to>
      <xdr:col>81</xdr:col>
      <xdr:colOff>50800</xdr:colOff>
      <xdr:row>36</xdr:row>
      <xdr:rowOff>61504</xdr:rowOff>
    </xdr:to>
    <xdr:cxnSp macro="">
      <xdr:nvCxnSpPr>
        <xdr:cNvPr id="353" name="直線コネクタ 352"/>
        <xdr:cNvCxnSpPr/>
      </xdr:nvCxnSpPr>
      <xdr:spPr>
        <a:xfrm flipV="1">
          <a:off x="14592300" y="6189617"/>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34</xdr:row>
      <xdr:rowOff>84744</xdr:rowOff>
    </xdr:from>
    <xdr:ext cx="405111" cy="259045"/>
    <xdr:sp macro="" textlink="">
      <xdr:nvSpPr>
        <xdr:cNvPr id="354" name="n_1mainValue【一般廃棄物処理施設】&#10;有形固定資産減価償却率"/>
        <xdr:cNvSpPr txBox="1"/>
      </xdr:nvSpPr>
      <xdr:spPr>
        <a:xfrm>
          <a:off x="15266044" y="5914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103431</xdr:rowOff>
    </xdr:from>
    <xdr:ext cx="405111" cy="259045"/>
    <xdr:sp macro="" textlink="">
      <xdr:nvSpPr>
        <xdr:cNvPr id="355" name="n_2mainValue【一般廃棄物処理施設】&#10;有形固定資産減価償却率"/>
        <xdr:cNvSpPr txBox="1"/>
      </xdr:nvSpPr>
      <xdr:spPr>
        <a:xfrm>
          <a:off x="14389744" y="62756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6" name="正方形/長方形 35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7" name="正方形/長方形 35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8" name="正方形/長方形 35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9" name="正方形/長方形 35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0" name="正方形/長方形 35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1" name="正方形/長方形 36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2" name="正方形/長方形 36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3" name="正方形/長方形 36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4" name="テキスト ボックス 36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5" name="直線コネクタ 36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66" name="直線コネクタ 365"/>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367" name="テキスト ボックス 366"/>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68" name="直線コネクタ 367"/>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369" name="テキスト ボックス 368"/>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70" name="直線コネクタ 369"/>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371" name="テキスト ボックス 370"/>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72" name="直線コネクタ 371"/>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373" name="テキスト ボックス 372"/>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4" name="直線コネクタ 37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75" name="テキスト ボックス 374"/>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6"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22333</xdr:rowOff>
    </xdr:from>
    <xdr:to>
      <xdr:col>116</xdr:col>
      <xdr:colOff>62864</xdr:colOff>
      <xdr:row>41</xdr:row>
      <xdr:rowOff>124901</xdr:rowOff>
    </xdr:to>
    <xdr:cxnSp macro="">
      <xdr:nvCxnSpPr>
        <xdr:cNvPr id="377" name="直線コネクタ 376"/>
        <xdr:cNvCxnSpPr/>
      </xdr:nvCxnSpPr>
      <xdr:spPr>
        <a:xfrm flipV="1">
          <a:off x="22160864" y="5851633"/>
          <a:ext cx="0" cy="1302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128728</xdr:rowOff>
    </xdr:from>
    <xdr:ext cx="469744" cy="259045"/>
    <xdr:sp macro="" textlink="">
      <xdr:nvSpPr>
        <xdr:cNvPr id="378" name="【一般廃棄物処理施設】&#10;一人当たり有形固定資産（償却資産）額最小値テキスト"/>
        <xdr:cNvSpPr txBox="1"/>
      </xdr:nvSpPr>
      <xdr:spPr>
        <a:xfrm>
          <a:off x="22199600" y="7158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124901</xdr:rowOff>
    </xdr:from>
    <xdr:to>
      <xdr:col>116</xdr:col>
      <xdr:colOff>152400</xdr:colOff>
      <xdr:row>41</xdr:row>
      <xdr:rowOff>124901</xdr:rowOff>
    </xdr:to>
    <xdr:cxnSp macro="">
      <xdr:nvCxnSpPr>
        <xdr:cNvPr id="379" name="直線コネクタ 378"/>
        <xdr:cNvCxnSpPr/>
      </xdr:nvCxnSpPr>
      <xdr:spPr>
        <a:xfrm>
          <a:off x="22072600" y="7154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140460</xdr:rowOff>
    </xdr:from>
    <xdr:ext cx="599010" cy="259045"/>
    <xdr:sp macro="" textlink="">
      <xdr:nvSpPr>
        <xdr:cNvPr id="380" name="【一般廃棄物処理施設】&#10;一人当たり有形固定資産（償却資産）額最大値テキスト"/>
        <xdr:cNvSpPr txBox="1"/>
      </xdr:nvSpPr>
      <xdr:spPr>
        <a:xfrm>
          <a:off x="22199600" y="5626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22333</xdr:rowOff>
    </xdr:from>
    <xdr:to>
      <xdr:col>116</xdr:col>
      <xdr:colOff>152400</xdr:colOff>
      <xdr:row>34</xdr:row>
      <xdr:rowOff>22333</xdr:rowOff>
    </xdr:to>
    <xdr:cxnSp macro="">
      <xdr:nvCxnSpPr>
        <xdr:cNvPr id="381" name="直線コネクタ 380"/>
        <xdr:cNvCxnSpPr/>
      </xdr:nvCxnSpPr>
      <xdr:spPr>
        <a:xfrm>
          <a:off x="22072600" y="5851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77329</xdr:rowOff>
    </xdr:from>
    <xdr:ext cx="599010" cy="259045"/>
    <xdr:sp macro="" textlink="">
      <xdr:nvSpPr>
        <xdr:cNvPr id="382" name="【一般廃棄物処理施設】&#10;一人当たり有形固定資産（償却資産）額平均値テキスト"/>
        <xdr:cNvSpPr txBox="1"/>
      </xdr:nvSpPr>
      <xdr:spPr>
        <a:xfrm>
          <a:off x="22199600" y="67638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98902</xdr:rowOff>
    </xdr:from>
    <xdr:to>
      <xdr:col>116</xdr:col>
      <xdr:colOff>114300</xdr:colOff>
      <xdr:row>40</xdr:row>
      <xdr:rowOff>29052</xdr:rowOff>
    </xdr:to>
    <xdr:sp macro="" textlink="">
      <xdr:nvSpPr>
        <xdr:cNvPr id="383" name="フローチャート: 判断 382"/>
        <xdr:cNvSpPr/>
      </xdr:nvSpPr>
      <xdr:spPr>
        <a:xfrm>
          <a:off x="22110700" y="6785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162832</xdr:rowOff>
    </xdr:from>
    <xdr:to>
      <xdr:col>112</xdr:col>
      <xdr:colOff>38100</xdr:colOff>
      <xdr:row>40</xdr:row>
      <xdr:rowOff>92982</xdr:rowOff>
    </xdr:to>
    <xdr:sp macro="" textlink="">
      <xdr:nvSpPr>
        <xdr:cNvPr id="384" name="フローチャート: 判断 383"/>
        <xdr:cNvSpPr/>
      </xdr:nvSpPr>
      <xdr:spPr>
        <a:xfrm>
          <a:off x="21272500" y="684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40</xdr:row>
      <xdr:rowOff>84109</xdr:rowOff>
    </xdr:from>
    <xdr:ext cx="599010" cy="259045"/>
    <xdr:sp macro="" textlink="">
      <xdr:nvSpPr>
        <xdr:cNvPr id="385" name="n_1aveValue【一般廃棄物処理施設】&#10;一人当たり有形固定資産（償却資産）額"/>
        <xdr:cNvSpPr txBox="1"/>
      </xdr:nvSpPr>
      <xdr:spPr>
        <a:xfrm>
          <a:off x="21011095" y="6942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40</xdr:row>
      <xdr:rowOff>19443</xdr:rowOff>
    </xdr:from>
    <xdr:to>
      <xdr:col>107</xdr:col>
      <xdr:colOff>101600</xdr:colOff>
      <xdr:row>40</xdr:row>
      <xdr:rowOff>121043</xdr:rowOff>
    </xdr:to>
    <xdr:sp macro="" textlink="">
      <xdr:nvSpPr>
        <xdr:cNvPr id="386" name="フローチャート: 判断 385"/>
        <xdr:cNvSpPr/>
      </xdr:nvSpPr>
      <xdr:spPr>
        <a:xfrm>
          <a:off x="20383500" y="6877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40</xdr:row>
      <xdr:rowOff>112170</xdr:rowOff>
    </xdr:from>
    <xdr:ext cx="599010" cy="259045"/>
    <xdr:sp macro="" textlink="">
      <xdr:nvSpPr>
        <xdr:cNvPr id="387" name="n_2aveValue【一般廃棄物処理施設】&#10;一人当たり有形固定資産（償却資産）額"/>
        <xdr:cNvSpPr txBox="1"/>
      </xdr:nvSpPr>
      <xdr:spPr>
        <a:xfrm>
          <a:off x="20134795" y="6970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388" name="テキスト ボックス 38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9" name="テキスト ボックス 38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0" name="テキスト ボックス 38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1" name="テキスト ボックス 39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2" name="テキスト ボックス 39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46159</xdr:rowOff>
    </xdr:from>
    <xdr:to>
      <xdr:col>112</xdr:col>
      <xdr:colOff>38100</xdr:colOff>
      <xdr:row>39</xdr:row>
      <xdr:rowOff>147759</xdr:rowOff>
    </xdr:to>
    <xdr:sp macro="" textlink="">
      <xdr:nvSpPr>
        <xdr:cNvPr id="393" name="楕円 392"/>
        <xdr:cNvSpPr/>
      </xdr:nvSpPr>
      <xdr:spPr>
        <a:xfrm>
          <a:off x="21272500" y="673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46548</xdr:rowOff>
    </xdr:from>
    <xdr:to>
      <xdr:col>107</xdr:col>
      <xdr:colOff>101600</xdr:colOff>
      <xdr:row>39</xdr:row>
      <xdr:rowOff>148148</xdr:rowOff>
    </xdr:to>
    <xdr:sp macro="" textlink="">
      <xdr:nvSpPr>
        <xdr:cNvPr id="394" name="楕円 393"/>
        <xdr:cNvSpPr/>
      </xdr:nvSpPr>
      <xdr:spPr>
        <a:xfrm>
          <a:off x="20383500" y="673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96959</xdr:rowOff>
    </xdr:from>
    <xdr:to>
      <xdr:col>111</xdr:col>
      <xdr:colOff>177800</xdr:colOff>
      <xdr:row>39</xdr:row>
      <xdr:rowOff>97348</xdr:rowOff>
    </xdr:to>
    <xdr:cxnSp macro="">
      <xdr:nvCxnSpPr>
        <xdr:cNvPr id="395" name="直線コネクタ 394"/>
        <xdr:cNvCxnSpPr/>
      </xdr:nvCxnSpPr>
      <xdr:spPr>
        <a:xfrm flipV="1">
          <a:off x="20434300" y="6783509"/>
          <a:ext cx="889000" cy="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37</xdr:row>
      <xdr:rowOff>164286</xdr:rowOff>
    </xdr:from>
    <xdr:ext cx="599010" cy="259045"/>
    <xdr:sp macro="" textlink="">
      <xdr:nvSpPr>
        <xdr:cNvPr id="396" name="n_1mainValue【一般廃棄物処理施設】&#10;一人当たり有形固定資産（償却資産）額"/>
        <xdr:cNvSpPr txBox="1"/>
      </xdr:nvSpPr>
      <xdr:spPr>
        <a:xfrm>
          <a:off x="21011095" y="6507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164675</xdr:rowOff>
    </xdr:from>
    <xdr:ext cx="599010" cy="259045"/>
    <xdr:sp macro="" textlink="">
      <xdr:nvSpPr>
        <xdr:cNvPr id="397" name="n_2mainValue【一般廃棄物処理施設】&#10;一人当たり有形固定資産（償却資産）額"/>
        <xdr:cNvSpPr txBox="1"/>
      </xdr:nvSpPr>
      <xdr:spPr>
        <a:xfrm>
          <a:off x="20134795" y="6508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98" name="正方形/長方形 39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99" name="正方形/長方形 39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0" name="正方形/長方形 39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1" name="正方形/長方形 40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2" name="正方形/長方形 40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3" name="正方形/長方形 40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4" name="正方形/長方形 40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5" name="正方形/長方形 404"/>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06" name="正方形/長方形 40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07" name="正方形/長方形 40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08" name="正方形/長方形 40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09" name="正方形/長方形 40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10" name="正方形/長方形 40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11" name="正方形/長方形 41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12" name="正方形/長方形 41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13" name="正方形/長方形 412"/>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14" name="正方形/長方形 41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15" name="正方形/長方形 41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16" name="正方形/長方形 41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17" name="正方形/長方形 41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18" name="正方形/長方形 41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19" name="正方形/長方形 41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20" name="正方形/長方形 41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21" name="正方形/長方形 42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22" name="テキスト ボックス 42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23" name="直線コネクタ 42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24" name="直線コネクタ 423"/>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25" name="テキスト ボックス 424"/>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26" name="直線コネクタ 425"/>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27" name="テキスト ボックス 426"/>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28" name="直線コネクタ 427"/>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29" name="テキスト ボックス 428"/>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30" name="直線コネクタ 429"/>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31" name="テキスト ボックス 430"/>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32" name="直線コネクタ 431"/>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33" name="テキスト ボックス 432"/>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34" name="直線コネクタ 433"/>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35" name="テキスト ボックス 434"/>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36" name="直線コネクタ 43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37" name="テキスト ボックス 436"/>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38"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101781</xdr:rowOff>
    </xdr:to>
    <xdr:cxnSp macro="">
      <xdr:nvCxnSpPr>
        <xdr:cNvPr id="439" name="直線コネクタ 438"/>
        <xdr:cNvCxnSpPr/>
      </xdr:nvCxnSpPr>
      <xdr:spPr>
        <a:xfrm flipV="1">
          <a:off x="16318864" y="13280571"/>
          <a:ext cx="0" cy="1565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105608</xdr:rowOff>
    </xdr:from>
    <xdr:ext cx="340478" cy="259045"/>
    <xdr:sp macro="" textlink="">
      <xdr:nvSpPr>
        <xdr:cNvPr id="440" name="【消防施設】&#10;有形固定資産減価償却率最小値テキスト"/>
        <xdr:cNvSpPr txBox="1"/>
      </xdr:nvSpPr>
      <xdr:spPr>
        <a:xfrm>
          <a:off x="16357600" y="1485030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101781</xdr:rowOff>
    </xdr:from>
    <xdr:to>
      <xdr:col>86</xdr:col>
      <xdr:colOff>25400</xdr:colOff>
      <xdr:row>86</xdr:row>
      <xdr:rowOff>101781</xdr:rowOff>
    </xdr:to>
    <xdr:cxnSp macro="">
      <xdr:nvCxnSpPr>
        <xdr:cNvPr id="441" name="直線コネクタ 440"/>
        <xdr:cNvCxnSpPr/>
      </xdr:nvCxnSpPr>
      <xdr:spPr>
        <a:xfrm>
          <a:off x="16230600" y="14846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442" name="【消防施設】&#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443" name="直線コネクタ 442"/>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57166</xdr:rowOff>
    </xdr:from>
    <xdr:ext cx="405111" cy="259045"/>
    <xdr:sp macro="" textlink="">
      <xdr:nvSpPr>
        <xdr:cNvPr id="444" name="【消防施設】&#10;有形固定資産減価償却率平均値テキスト"/>
        <xdr:cNvSpPr txBox="1"/>
      </xdr:nvSpPr>
      <xdr:spPr>
        <a:xfrm>
          <a:off x="16357600" y="139446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78739</xdr:rowOff>
    </xdr:from>
    <xdr:to>
      <xdr:col>85</xdr:col>
      <xdr:colOff>177800</xdr:colOff>
      <xdr:row>82</xdr:row>
      <xdr:rowOff>8889</xdr:rowOff>
    </xdr:to>
    <xdr:sp macro="" textlink="">
      <xdr:nvSpPr>
        <xdr:cNvPr id="445" name="フローチャート: 判断 444"/>
        <xdr:cNvSpPr/>
      </xdr:nvSpPr>
      <xdr:spPr>
        <a:xfrm>
          <a:off x="16268700" y="1396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1995</xdr:rowOff>
    </xdr:from>
    <xdr:to>
      <xdr:col>81</xdr:col>
      <xdr:colOff>101600</xdr:colOff>
      <xdr:row>81</xdr:row>
      <xdr:rowOff>103595</xdr:rowOff>
    </xdr:to>
    <xdr:sp macro="" textlink="">
      <xdr:nvSpPr>
        <xdr:cNvPr id="446" name="フローチャート: 判断 445"/>
        <xdr:cNvSpPr/>
      </xdr:nvSpPr>
      <xdr:spPr>
        <a:xfrm>
          <a:off x="15430500" y="1388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79</xdr:row>
      <xdr:rowOff>120122</xdr:rowOff>
    </xdr:from>
    <xdr:ext cx="405111" cy="259045"/>
    <xdr:sp macro="" textlink="">
      <xdr:nvSpPr>
        <xdr:cNvPr id="447" name="n_1aveValue【消防施設】&#10;有形固定資産減価償却率"/>
        <xdr:cNvSpPr txBox="1"/>
      </xdr:nvSpPr>
      <xdr:spPr>
        <a:xfrm>
          <a:off x="15266044" y="1366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3629</xdr:rowOff>
    </xdr:from>
    <xdr:to>
      <xdr:col>76</xdr:col>
      <xdr:colOff>165100</xdr:colOff>
      <xdr:row>81</xdr:row>
      <xdr:rowOff>105229</xdr:rowOff>
    </xdr:to>
    <xdr:sp macro="" textlink="">
      <xdr:nvSpPr>
        <xdr:cNvPr id="448" name="フローチャート: 判断 447"/>
        <xdr:cNvSpPr/>
      </xdr:nvSpPr>
      <xdr:spPr>
        <a:xfrm>
          <a:off x="14541500" y="1389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81</xdr:row>
      <xdr:rowOff>96356</xdr:rowOff>
    </xdr:from>
    <xdr:ext cx="405111" cy="259045"/>
    <xdr:sp macro="" textlink="">
      <xdr:nvSpPr>
        <xdr:cNvPr id="449" name="n_2aveValue【消防施設】&#10;有形固定資産減価償却率"/>
        <xdr:cNvSpPr txBox="1"/>
      </xdr:nvSpPr>
      <xdr:spPr>
        <a:xfrm>
          <a:off x="14389744" y="139838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450" name="テキスト ボックス 44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51" name="テキスト ボックス 45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52" name="テキスト ボックス 45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53" name="テキスト ボックス 45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54" name="テキスト ボックス 45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37919</xdr:rowOff>
    </xdr:from>
    <xdr:to>
      <xdr:col>81</xdr:col>
      <xdr:colOff>101600</xdr:colOff>
      <xdr:row>83</xdr:row>
      <xdr:rowOff>139519</xdr:rowOff>
    </xdr:to>
    <xdr:sp macro="" textlink="">
      <xdr:nvSpPr>
        <xdr:cNvPr id="455" name="楕円 454"/>
        <xdr:cNvSpPr/>
      </xdr:nvSpPr>
      <xdr:spPr>
        <a:xfrm>
          <a:off x="15430500" y="1426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77</xdr:row>
      <xdr:rowOff>129358</xdr:rowOff>
    </xdr:from>
    <xdr:to>
      <xdr:col>76</xdr:col>
      <xdr:colOff>165100</xdr:colOff>
      <xdr:row>78</xdr:row>
      <xdr:rowOff>59508</xdr:rowOff>
    </xdr:to>
    <xdr:sp macro="" textlink="">
      <xdr:nvSpPr>
        <xdr:cNvPr id="456" name="楕円 455"/>
        <xdr:cNvSpPr/>
      </xdr:nvSpPr>
      <xdr:spPr>
        <a:xfrm>
          <a:off x="14541500" y="1333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8708</xdr:rowOff>
    </xdr:from>
    <xdr:to>
      <xdr:col>81</xdr:col>
      <xdr:colOff>50800</xdr:colOff>
      <xdr:row>83</xdr:row>
      <xdr:rowOff>88719</xdr:rowOff>
    </xdr:to>
    <xdr:cxnSp macro="">
      <xdr:nvCxnSpPr>
        <xdr:cNvPr id="457" name="直線コネクタ 456"/>
        <xdr:cNvCxnSpPr/>
      </xdr:nvCxnSpPr>
      <xdr:spPr>
        <a:xfrm>
          <a:off x="14592300" y="13381808"/>
          <a:ext cx="889000" cy="937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130646</xdr:rowOff>
    </xdr:from>
    <xdr:ext cx="405111" cy="259045"/>
    <xdr:sp macro="" textlink="">
      <xdr:nvSpPr>
        <xdr:cNvPr id="458" name="n_1mainValue【消防施設】&#10;有形固定資産減価償却率"/>
        <xdr:cNvSpPr txBox="1"/>
      </xdr:nvSpPr>
      <xdr:spPr>
        <a:xfrm>
          <a:off x="15266044" y="1436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76</xdr:row>
      <xdr:rowOff>76035</xdr:rowOff>
    </xdr:from>
    <xdr:ext cx="405111" cy="259045"/>
    <xdr:sp macro="" textlink="">
      <xdr:nvSpPr>
        <xdr:cNvPr id="459" name="n_2mainValue【消防施設】&#10;有形固定資産減価償却率"/>
        <xdr:cNvSpPr txBox="1"/>
      </xdr:nvSpPr>
      <xdr:spPr>
        <a:xfrm>
          <a:off x="14389744" y="13106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60" name="正方形/長方形 45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61" name="正方形/長方形 46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62" name="正方形/長方形 46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63" name="正方形/長方形 46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64" name="正方形/長方形 46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65" name="正方形/長方形 46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66" name="正方形/長方形 46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67" name="正方形/長方形 46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68" name="テキスト ボックス 46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69" name="直線コネクタ 46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470" name="直線コネクタ 469"/>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471" name="テキスト ボックス 470"/>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472" name="直線コネクタ 471"/>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473" name="テキスト ボックス 472"/>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474" name="直線コネクタ 473"/>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475" name="テキスト ボックス 474"/>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476" name="直線コネクタ 475"/>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477" name="テキスト ボックス 476"/>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478" name="直線コネクタ 477"/>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479" name="テキスト ボックス 478"/>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480" name="直線コネクタ 479"/>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481" name="テキスト ボックス 480"/>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82" name="直線コネクタ 48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83" name="テキスト ボックス 48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8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18506</xdr:rowOff>
    </xdr:from>
    <xdr:to>
      <xdr:col>116</xdr:col>
      <xdr:colOff>62864</xdr:colOff>
      <xdr:row>86</xdr:row>
      <xdr:rowOff>142602</xdr:rowOff>
    </xdr:to>
    <xdr:cxnSp macro="">
      <xdr:nvCxnSpPr>
        <xdr:cNvPr id="485" name="直線コネクタ 484"/>
        <xdr:cNvCxnSpPr/>
      </xdr:nvCxnSpPr>
      <xdr:spPr>
        <a:xfrm flipV="1">
          <a:off x="22160864" y="13391606"/>
          <a:ext cx="0" cy="1495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146429</xdr:rowOff>
    </xdr:from>
    <xdr:ext cx="469744" cy="259045"/>
    <xdr:sp macro="" textlink="">
      <xdr:nvSpPr>
        <xdr:cNvPr id="486" name="【消防施設】&#10;一人当たり面積最小値テキスト"/>
        <xdr:cNvSpPr txBox="1"/>
      </xdr:nvSpPr>
      <xdr:spPr>
        <a:xfrm>
          <a:off x="22199600" y="14891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142602</xdr:rowOff>
    </xdr:from>
    <xdr:to>
      <xdr:col>116</xdr:col>
      <xdr:colOff>152400</xdr:colOff>
      <xdr:row>86</xdr:row>
      <xdr:rowOff>142602</xdr:rowOff>
    </xdr:to>
    <xdr:cxnSp macro="">
      <xdr:nvCxnSpPr>
        <xdr:cNvPr id="487" name="直線コネクタ 486"/>
        <xdr:cNvCxnSpPr/>
      </xdr:nvCxnSpPr>
      <xdr:spPr>
        <a:xfrm>
          <a:off x="22072600" y="1488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136633</xdr:rowOff>
    </xdr:from>
    <xdr:ext cx="469744" cy="259045"/>
    <xdr:sp macro="" textlink="">
      <xdr:nvSpPr>
        <xdr:cNvPr id="488" name="【消防施設】&#10;一人当たり面積最大値テキスト"/>
        <xdr:cNvSpPr txBox="1"/>
      </xdr:nvSpPr>
      <xdr:spPr>
        <a:xfrm>
          <a:off x="22199600" y="13166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18506</xdr:rowOff>
    </xdr:from>
    <xdr:to>
      <xdr:col>116</xdr:col>
      <xdr:colOff>152400</xdr:colOff>
      <xdr:row>78</xdr:row>
      <xdr:rowOff>18506</xdr:rowOff>
    </xdr:to>
    <xdr:cxnSp macro="">
      <xdr:nvCxnSpPr>
        <xdr:cNvPr id="489" name="直線コネクタ 488"/>
        <xdr:cNvCxnSpPr/>
      </xdr:nvCxnSpPr>
      <xdr:spPr>
        <a:xfrm>
          <a:off x="22072600" y="13391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163303</xdr:rowOff>
    </xdr:from>
    <xdr:ext cx="469744" cy="259045"/>
    <xdr:sp macro="" textlink="">
      <xdr:nvSpPr>
        <xdr:cNvPr id="490" name="【消防施設】&#10;一人当たり面積平均値テキスト"/>
        <xdr:cNvSpPr txBox="1"/>
      </xdr:nvSpPr>
      <xdr:spPr>
        <a:xfrm>
          <a:off x="22199600" y="143936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13426</xdr:rowOff>
    </xdr:from>
    <xdr:to>
      <xdr:col>116</xdr:col>
      <xdr:colOff>114300</xdr:colOff>
      <xdr:row>84</xdr:row>
      <xdr:rowOff>115026</xdr:rowOff>
    </xdr:to>
    <xdr:sp macro="" textlink="">
      <xdr:nvSpPr>
        <xdr:cNvPr id="491" name="フローチャート: 判断 490"/>
        <xdr:cNvSpPr/>
      </xdr:nvSpPr>
      <xdr:spPr>
        <a:xfrm>
          <a:off x="22110700" y="1441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42818</xdr:rowOff>
    </xdr:from>
    <xdr:to>
      <xdr:col>112</xdr:col>
      <xdr:colOff>38100</xdr:colOff>
      <xdr:row>84</xdr:row>
      <xdr:rowOff>144418</xdr:rowOff>
    </xdr:to>
    <xdr:sp macro="" textlink="">
      <xdr:nvSpPr>
        <xdr:cNvPr id="492" name="フローチャート: 判断 491"/>
        <xdr:cNvSpPr/>
      </xdr:nvSpPr>
      <xdr:spPr>
        <a:xfrm>
          <a:off x="21272500" y="1444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135545</xdr:rowOff>
    </xdr:from>
    <xdr:ext cx="469744" cy="259045"/>
    <xdr:sp macro="" textlink="">
      <xdr:nvSpPr>
        <xdr:cNvPr id="493" name="n_1aveValue【消防施設】&#10;一人当たり面積"/>
        <xdr:cNvSpPr txBox="1"/>
      </xdr:nvSpPr>
      <xdr:spPr>
        <a:xfrm>
          <a:off x="21075727" y="14537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52614</xdr:rowOff>
    </xdr:from>
    <xdr:to>
      <xdr:col>107</xdr:col>
      <xdr:colOff>101600</xdr:colOff>
      <xdr:row>84</xdr:row>
      <xdr:rowOff>154214</xdr:rowOff>
    </xdr:to>
    <xdr:sp macro="" textlink="">
      <xdr:nvSpPr>
        <xdr:cNvPr id="494" name="フローチャート: 判断 493"/>
        <xdr:cNvSpPr/>
      </xdr:nvSpPr>
      <xdr:spPr>
        <a:xfrm>
          <a:off x="20383500" y="1445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82</xdr:row>
      <xdr:rowOff>170741</xdr:rowOff>
    </xdr:from>
    <xdr:ext cx="469744" cy="259045"/>
    <xdr:sp macro="" textlink="">
      <xdr:nvSpPr>
        <xdr:cNvPr id="495" name="n_2aveValue【消防施設】&#10;一人当たり面積"/>
        <xdr:cNvSpPr txBox="1"/>
      </xdr:nvSpPr>
      <xdr:spPr>
        <a:xfrm>
          <a:off x="20199427" y="14229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496" name="テキスト ボックス 49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97" name="テキスト ボックス 49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98" name="テキスト ボックス 49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99" name="テキスト ボックス 49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00" name="テキスト ボックス 49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86905</xdr:rowOff>
    </xdr:from>
    <xdr:to>
      <xdr:col>112</xdr:col>
      <xdr:colOff>38100</xdr:colOff>
      <xdr:row>84</xdr:row>
      <xdr:rowOff>17055</xdr:rowOff>
    </xdr:to>
    <xdr:sp macro="" textlink="">
      <xdr:nvSpPr>
        <xdr:cNvPr id="501" name="楕円 500"/>
        <xdr:cNvSpPr/>
      </xdr:nvSpPr>
      <xdr:spPr>
        <a:xfrm>
          <a:off x="21272500" y="14317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1995</xdr:rowOff>
    </xdr:from>
    <xdr:to>
      <xdr:col>107</xdr:col>
      <xdr:colOff>101600</xdr:colOff>
      <xdr:row>85</xdr:row>
      <xdr:rowOff>103595</xdr:rowOff>
    </xdr:to>
    <xdr:sp macro="" textlink="">
      <xdr:nvSpPr>
        <xdr:cNvPr id="502" name="楕円 501"/>
        <xdr:cNvSpPr/>
      </xdr:nvSpPr>
      <xdr:spPr>
        <a:xfrm>
          <a:off x="20383500" y="1457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137705</xdr:rowOff>
    </xdr:from>
    <xdr:to>
      <xdr:col>111</xdr:col>
      <xdr:colOff>177800</xdr:colOff>
      <xdr:row>85</xdr:row>
      <xdr:rowOff>52795</xdr:rowOff>
    </xdr:to>
    <xdr:cxnSp macro="">
      <xdr:nvCxnSpPr>
        <xdr:cNvPr id="503" name="直線コネクタ 502"/>
        <xdr:cNvCxnSpPr/>
      </xdr:nvCxnSpPr>
      <xdr:spPr>
        <a:xfrm flipV="1">
          <a:off x="20434300" y="14368055"/>
          <a:ext cx="889000" cy="257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33582</xdr:rowOff>
    </xdr:from>
    <xdr:ext cx="469744" cy="259045"/>
    <xdr:sp macro="" textlink="">
      <xdr:nvSpPr>
        <xdr:cNvPr id="504" name="n_1mainValue【消防施設】&#10;一人当たり面積"/>
        <xdr:cNvSpPr txBox="1"/>
      </xdr:nvSpPr>
      <xdr:spPr>
        <a:xfrm>
          <a:off x="21075727" y="14092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94722</xdr:rowOff>
    </xdr:from>
    <xdr:ext cx="469744" cy="259045"/>
    <xdr:sp macro="" textlink="">
      <xdr:nvSpPr>
        <xdr:cNvPr id="505" name="n_2mainValue【消防施設】&#10;一人当たり面積"/>
        <xdr:cNvSpPr txBox="1"/>
      </xdr:nvSpPr>
      <xdr:spPr>
        <a:xfrm>
          <a:off x="20199427" y="14667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06" name="正方形/長方形 50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07" name="正方形/長方形 50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08" name="正方形/長方形 50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09" name="正方形/長方形 50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10" name="正方形/長方形 50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11" name="正方形/長方形 51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12" name="正方形/長方形 51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13" name="正方形/長方形 51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14" name="テキスト ボックス 51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15" name="直線コネクタ 51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516" name="テキスト ボックス 515"/>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517" name="直線コネクタ 516"/>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518" name="テキスト ボックス 517"/>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519" name="直線コネクタ 518"/>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520" name="テキスト ボックス 519"/>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521" name="直線コネクタ 520"/>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522" name="テキスト ボックス 521"/>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523" name="直線コネクタ 522"/>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524" name="テキスト ボックス 523"/>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25" name="直線コネクタ 52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26" name="テキスト ボックス 52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27"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76200</xdr:rowOff>
    </xdr:from>
    <xdr:to>
      <xdr:col>85</xdr:col>
      <xdr:colOff>126364</xdr:colOff>
      <xdr:row>109</xdr:row>
      <xdr:rowOff>19050</xdr:rowOff>
    </xdr:to>
    <xdr:cxnSp macro="">
      <xdr:nvCxnSpPr>
        <xdr:cNvPr id="528" name="直線コネクタ 527"/>
        <xdr:cNvCxnSpPr/>
      </xdr:nvCxnSpPr>
      <xdr:spPr>
        <a:xfrm flipV="1">
          <a:off x="16318864" y="172212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22877</xdr:rowOff>
    </xdr:from>
    <xdr:ext cx="405111" cy="259045"/>
    <xdr:sp macro="" textlink="">
      <xdr:nvSpPr>
        <xdr:cNvPr id="529" name="【庁舎】&#10;有形固定資産減価償却率最小値テキスト"/>
        <xdr:cNvSpPr txBox="1"/>
      </xdr:nvSpPr>
      <xdr:spPr>
        <a:xfrm>
          <a:off x="16357600" y="1871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19050</xdr:rowOff>
    </xdr:from>
    <xdr:to>
      <xdr:col>86</xdr:col>
      <xdr:colOff>25400</xdr:colOff>
      <xdr:row>109</xdr:row>
      <xdr:rowOff>19050</xdr:rowOff>
    </xdr:to>
    <xdr:cxnSp macro="">
      <xdr:nvCxnSpPr>
        <xdr:cNvPr id="530" name="直線コネクタ 529"/>
        <xdr:cNvCxnSpPr/>
      </xdr:nvCxnSpPr>
      <xdr:spPr>
        <a:xfrm>
          <a:off x="16230600" y="1870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22877</xdr:rowOff>
    </xdr:from>
    <xdr:ext cx="469744" cy="259045"/>
    <xdr:sp macro="" textlink="">
      <xdr:nvSpPr>
        <xdr:cNvPr id="531" name="【庁舎】&#10;有形固定資産減価償却率最大値テキスト"/>
        <xdr:cNvSpPr txBox="1"/>
      </xdr:nvSpPr>
      <xdr:spPr>
        <a:xfrm>
          <a:off x="16357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76200</xdr:rowOff>
    </xdr:from>
    <xdr:to>
      <xdr:col>86</xdr:col>
      <xdr:colOff>25400</xdr:colOff>
      <xdr:row>100</xdr:row>
      <xdr:rowOff>76200</xdr:rowOff>
    </xdr:to>
    <xdr:cxnSp macro="">
      <xdr:nvCxnSpPr>
        <xdr:cNvPr id="532" name="直線コネクタ 531"/>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17542</xdr:rowOff>
    </xdr:from>
    <xdr:ext cx="405111" cy="259045"/>
    <xdr:sp macro="" textlink="">
      <xdr:nvSpPr>
        <xdr:cNvPr id="533" name="【庁舎】&#10;有形固定資産減価償却率平均値テキスト"/>
        <xdr:cNvSpPr txBox="1"/>
      </xdr:nvSpPr>
      <xdr:spPr>
        <a:xfrm>
          <a:off x="16357600" y="180197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39115</xdr:rowOff>
    </xdr:from>
    <xdr:to>
      <xdr:col>85</xdr:col>
      <xdr:colOff>177800</xdr:colOff>
      <xdr:row>105</xdr:row>
      <xdr:rowOff>140715</xdr:rowOff>
    </xdr:to>
    <xdr:sp macro="" textlink="">
      <xdr:nvSpPr>
        <xdr:cNvPr id="534" name="フローチャート: 判断 533"/>
        <xdr:cNvSpPr/>
      </xdr:nvSpPr>
      <xdr:spPr>
        <a:xfrm>
          <a:off x="16268700" y="1804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116839</xdr:rowOff>
    </xdr:from>
    <xdr:to>
      <xdr:col>81</xdr:col>
      <xdr:colOff>101600</xdr:colOff>
      <xdr:row>106</xdr:row>
      <xdr:rowOff>46989</xdr:rowOff>
    </xdr:to>
    <xdr:sp macro="" textlink="">
      <xdr:nvSpPr>
        <xdr:cNvPr id="535" name="フローチャート: 判断 534"/>
        <xdr:cNvSpPr/>
      </xdr:nvSpPr>
      <xdr:spPr>
        <a:xfrm>
          <a:off x="154305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63516</xdr:rowOff>
    </xdr:from>
    <xdr:ext cx="405111" cy="259045"/>
    <xdr:sp macro="" textlink="">
      <xdr:nvSpPr>
        <xdr:cNvPr id="536" name="n_1aveValue【庁舎】&#10;有形固定資産減価償却率"/>
        <xdr:cNvSpPr txBox="1"/>
      </xdr:nvSpPr>
      <xdr:spPr>
        <a:xfrm>
          <a:off x="15266044" y="17894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106</xdr:row>
      <xdr:rowOff>29972</xdr:rowOff>
    </xdr:from>
    <xdr:to>
      <xdr:col>76</xdr:col>
      <xdr:colOff>165100</xdr:colOff>
      <xdr:row>106</xdr:row>
      <xdr:rowOff>131572</xdr:rowOff>
    </xdr:to>
    <xdr:sp macro="" textlink="">
      <xdr:nvSpPr>
        <xdr:cNvPr id="537" name="フローチャート: 判断 536"/>
        <xdr:cNvSpPr/>
      </xdr:nvSpPr>
      <xdr:spPr>
        <a:xfrm>
          <a:off x="14541500" y="1820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104</xdr:row>
      <xdr:rowOff>148099</xdr:rowOff>
    </xdr:from>
    <xdr:ext cx="405111" cy="259045"/>
    <xdr:sp macro="" textlink="">
      <xdr:nvSpPr>
        <xdr:cNvPr id="538" name="n_2aveValue【庁舎】&#10;有形固定資産減価償却率"/>
        <xdr:cNvSpPr txBox="1"/>
      </xdr:nvSpPr>
      <xdr:spPr>
        <a:xfrm>
          <a:off x="14389744" y="17978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539" name="テキスト ボックス 53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40" name="テキスト ボックス 53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41" name="テキスト ボックス 54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42" name="テキスト ボックス 54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43" name="テキスト ボックス 54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71120</xdr:rowOff>
    </xdr:from>
    <xdr:to>
      <xdr:col>81</xdr:col>
      <xdr:colOff>101600</xdr:colOff>
      <xdr:row>108</xdr:row>
      <xdr:rowOff>1270</xdr:rowOff>
    </xdr:to>
    <xdr:sp macro="" textlink="">
      <xdr:nvSpPr>
        <xdr:cNvPr id="544" name="楕円 543"/>
        <xdr:cNvSpPr/>
      </xdr:nvSpPr>
      <xdr:spPr>
        <a:xfrm>
          <a:off x="15430500" y="1841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107</xdr:row>
      <xdr:rowOff>116839</xdr:rowOff>
    </xdr:from>
    <xdr:to>
      <xdr:col>76</xdr:col>
      <xdr:colOff>165100</xdr:colOff>
      <xdr:row>108</xdr:row>
      <xdr:rowOff>46989</xdr:rowOff>
    </xdr:to>
    <xdr:sp macro="" textlink="">
      <xdr:nvSpPr>
        <xdr:cNvPr id="545" name="楕円 544"/>
        <xdr:cNvSpPr/>
      </xdr:nvSpPr>
      <xdr:spPr>
        <a:xfrm>
          <a:off x="14541500" y="1846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121920</xdr:rowOff>
    </xdr:from>
    <xdr:to>
      <xdr:col>81</xdr:col>
      <xdr:colOff>50800</xdr:colOff>
      <xdr:row>107</xdr:row>
      <xdr:rowOff>167639</xdr:rowOff>
    </xdr:to>
    <xdr:cxnSp macro="">
      <xdr:nvCxnSpPr>
        <xdr:cNvPr id="546" name="直線コネクタ 545"/>
        <xdr:cNvCxnSpPr/>
      </xdr:nvCxnSpPr>
      <xdr:spPr>
        <a:xfrm flipV="1">
          <a:off x="14592300" y="1846707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107</xdr:row>
      <xdr:rowOff>163847</xdr:rowOff>
    </xdr:from>
    <xdr:ext cx="405111" cy="259045"/>
    <xdr:sp macro="" textlink="">
      <xdr:nvSpPr>
        <xdr:cNvPr id="547" name="n_1mainValue【庁舎】&#10;有形固定資産減価償却率"/>
        <xdr:cNvSpPr txBox="1"/>
      </xdr:nvSpPr>
      <xdr:spPr>
        <a:xfrm>
          <a:off x="15266044" y="1850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38116</xdr:rowOff>
    </xdr:from>
    <xdr:ext cx="405111" cy="259045"/>
    <xdr:sp macro="" textlink="">
      <xdr:nvSpPr>
        <xdr:cNvPr id="548" name="n_2mainValue【庁舎】&#10;有形固定資産減価償却率"/>
        <xdr:cNvSpPr txBox="1"/>
      </xdr:nvSpPr>
      <xdr:spPr>
        <a:xfrm>
          <a:off x="14389744" y="18554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49" name="正方形/長方形 54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50" name="正方形/長方形 54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51" name="正方形/長方形 55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52" name="正方形/長方形 55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53" name="正方形/長方形 55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54" name="正方形/長方形 55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55" name="正方形/長方形 55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56" name="正方形/長方形 55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57" name="テキスト ボックス 55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58" name="直線コネクタ 55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559" name="テキスト ボックス 558"/>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560" name="直線コネクタ 559"/>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61" name="テキスト ボックス 560"/>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62" name="直線コネクタ 561"/>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63" name="テキスト ボックス 562"/>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64" name="直線コネクタ 563"/>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65" name="テキスト ボックス 564"/>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66" name="直線コネクタ 565"/>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67" name="テキスト ボックス 566"/>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68" name="直線コネクタ 567"/>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69" name="テキスト ボックス 568"/>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70" name="直線コネクタ 569"/>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571" name="テキスト ボックス 570"/>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72" name="直線コネクタ 57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73" name="テキスト ボックス 57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7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1088</xdr:rowOff>
    </xdr:from>
    <xdr:to>
      <xdr:col>116</xdr:col>
      <xdr:colOff>62864</xdr:colOff>
      <xdr:row>109</xdr:row>
      <xdr:rowOff>58238</xdr:rowOff>
    </xdr:to>
    <xdr:cxnSp macro="">
      <xdr:nvCxnSpPr>
        <xdr:cNvPr id="575" name="直線コネクタ 574"/>
        <xdr:cNvCxnSpPr/>
      </xdr:nvCxnSpPr>
      <xdr:spPr>
        <a:xfrm flipV="1">
          <a:off x="22160864" y="17146088"/>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62065</xdr:rowOff>
    </xdr:from>
    <xdr:ext cx="469744" cy="259045"/>
    <xdr:sp macro="" textlink="">
      <xdr:nvSpPr>
        <xdr:cNvPr id="576" name="【庁舎】&#10;一人当たり面積最小値テキスト"/>
        <xdr:cNvSpPr txBox="1"/>
      </xdr:nvSpPr>
      <xdr:spPr>
        <a:xfrm>
          <a:off x="22199600" y="18750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58238</xdr:rowOff>
    </xdr:from>
    <xdr:to>
      <xdr:col>116</xdr:col>
      <xdr:colOff>152400</xdr:colOff>
      <xdr:row>109</xdr:row>
      <xdr:rowOff>58238</xdr:rowOff>
    </xdr:to>
    <xdr:cxnSp macro="">
      <xdr:nvCxnSpPr>
        <xdr:cNvPr id="577" name="直線コネクタ 576"/>
        <xdr:cNvCxnSpPr/>
      </xdr:nvCxnSpPr>
      <xdr:spPr>
        <a:xfrm>
          <a:off x="22072600" y="18746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119215</xdr:rowOff>
    </xdr:from>
    <xdr:ext cx="469744" cy="259045"/>
    <xdr:sp macro="" textlink="">
      <xdr:nvSpPr>
        <xdr:cNvPr id="578" name="【庁舎】&#10;一人当たり面積最大値テキスト"/>
        <xdr:cNvSpPr txBox="1"/>
      </xdr:nvSpPr>
      <xdr:spPr>
        <a:xfrm>
          <a:off x="22199600" y="16921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1088</xdr:rowOff>
    </xdr:from>
    <xdr:to>
      <xdr:col>116</xdr:col>
      <xdr:colOff>152400</xdr:colOff>
      <xdr:row>100</xdr:row>
      <xdr:rowOff>1088</xdr:rowOff>
    </xdr:to>
    <xdr:cxnSp macro="">
      <xdr:nvCxnSpPr>
        <xdr:cNvPr id="579" name="直線コネクタ 578"/>
        <xdr:cNvCxnSpPr/>
      </xdr:nvCxnSpPr>
      <xdr:spPr>
        <a:xfrm>
          <a:off x="22072600" y="17146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147519</xdr:rowOff>
    </xdr:from>
    <xdr:ext cx="469744" cy="259045"/>
    <xdr:sp macro="" textlink="">
      <xdr:nvSpPr>
        <xdr:cNvPr id="580" name="【庁舎】&#10;一人当たり面積平均値テキスト"/>
        <xdr:cNvSpPr txBox="1"/>
      </xdr:nvSpPr>
      <xdr:spPr>
        <a:xfrm>
          <a:off x="22199600" y="181497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169092</xdr:rowOff>
    </xdr:from>
    <xdr:to>
      <xdr:col>116</xdr:col>
      <xdr:colOff>114300</xdr:colOff>
      <xdr:row>106</xdr:row>
      <xdr:rowOff>99242</xdr:rowOff>
    </xdr:to>
    <xdr:sp macro="" textlink="">
      <xdr:nvSpPr>
        <xdr:cNvPr id="581" name="フローチャート: 判断 580"/>
        <xdr:cNvSpPr/>
      </xdr:nvSpPr>
      <xdr:spPr>
        <a:xfrm>
          <a:off x="22110700" y="18171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2539</xdr:rowOff>
    </xdr:from>
    <xdr:to>
      <xdr:col>112</xdr:col>
      <xdr:colOff>38100</xdr:colOff>
      <xdr:row>106</xdr:row>
      <xdr:rowOff>104139</xdr:rowOff>
    </xdr:to>
    <xdr:sp macro="" textlink="">
      <xdr:nvSpPr>
        <xdr:cNvPr id="582" name="フローチャート: 判断 581"/>
        <xdr:cNvSpPr/>
      </xdr:nvSpPr>
      <xdr:spPr>
        <a:xfrm>
          <a:off x="212725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95266</xdr:rowOff>
    </xdr:from>
    <xdr:ext cx="469744" cy="259045"/>
    <xdr:sp macro="" textlink="">
      <xdr:nvSpPr>
        <xdr:cNvPr id="583" name="n_1aveValue【庁舎】&#10;一人当たり面積"/>
        <xdr:cNvSpPr txBox="1"/>
      </xdr:nvSpPr>
      <xdr:spPr>
        <a:xfrm>
          <a:off x="21075727" y="1826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30299</xdr:rowOff>
    </xdr:from>
    <xdr:to>
      <xdr:col>107</xdr:col>
      <xdr:colOff>101600</xdr:colOff>
      <xdr:row>106</xdr:row>
      <xdr:rowOff>131899</xdr:rowOff>
    </xdr:to>
    <xdr:sp macro="" textlink="">
      <xdr:nvSpPr>
        <xdr:cNvPr id="584" name="フローチャート: 判断 583"/>
        <xdr:cNvSpPr/>
      </xdr:nvSpPr>
      <xdr:spPr>
        <a:xfrm>
          <a:off x="20383500" y="1820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106</xdr:row>
      <xdr:rowOff>123026</xdr:rowOff>
    </xdr:from>
    <xdr:ext cx="469744" cy="259045"/>
    <xdr:sp macro="" textlink="">
      <xdr:nvSpPr>
        <xdr:cNvPr id="585" name="n_2aveValue【庁舎】&#10;一人当たり面積"/>
        <xdr:cNvSpPr txBox="1"/>
      </xdr:nvSpPr>
      <xdr:spPr>
        <a:xfrm>
          <a:off x="20199427" y="18296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586" name="テキスト ボックス 58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87" name="テキスト ボックス 58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88" name="テキスト ボックス 58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89" name="テキスト ボックス 58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90" name="テキスト ボックス 58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907</xdr:rowOff>
    </xdr:from>
    <xdr:to>
      <xdr:col>112</xdr:col>
      <xdr:colOff>38100</xdr:colOff>
      <xdr:row>106</xdr:row>
      <xdr:rowOff>102507</xdr:rowOff>
    </xdr:to>
    <xdr:sp macro="" textlink="">
      <xdr:nvSpPr>
        <xdr:cNvPr id="591" name="楕円 590"/>
        <xdr:cNvSpPr/>
      </xdr:nvSpPr>
      <xdr:spPr>
        <a:xfrm>
          <a:off x="21272500" y="1817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2539</xdr:rowOff>
    </xdr:from>
    <xdr:to>
      <xdr:col>107</xdr:col>
      <xdr:colOff>101600</xdr:colOff>
      <xdr:row>106</xdr:row>
      <xdr:rowOff>104139</xdr:rowOff>
    </xdr:to>
    <xdr:sp macro="" textlink="">
      <xdr:nvSpPr>
        <xdr:cNvPr id="592" name="楕円 591"/>
        <xdr:cNvSpPr/>
      </xdr:nvSpPr>
      <xdr:spPr>
        <a:xfrm>
          <a:off x="20383500" y="1817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51707</xdr:rowOff>
    </xdr:from>
    <xdr:to>
      <xdr:col>111</xdr:col>
      <xdr:colOff>177800</xdr:colOff>
      <xdr:row>106</xdr:row>
      <xdr:rowOff>53339</xdr:rowOff>
    </xdr:to>
    <xdr:cxnSp macro="">
      <xdr:nvCxnSpPr>
        <xdr:cNvPr id="593" name="直線コネクタ 592"/>
        <xdr:cNvCxnSpPr/>
      </xdr:nvCxnSpPr>
      <xdr:spPr>
        <a:xfrm flipV="1">
          <a:off x="20434300" y="18225407"/>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119034</xdr:rowOff>
    </xdr:from>
    <xdr:ext cx="469744" cy="259045"/>
    <xdr:sp macro="" textlink="">
      <xdr:nvSpPr>
        <xdr:cNvPr id="594" name="n_1mainValue【庁舎】&#10;一人当たり面積"/>
        <xdr:cNvSpPr txBox="1"/>
      </xdr:nvSpPr>
      <xdr:spPr>
        <a:xfrm>
          <a:off x="21075727" y="17949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120666</xdr:rowOff>
    </xdr:from>
    <xdr:ext cx="469744" cy="259045"/>
    <xdr:sp macro="" textlink="">
      <xdr:nvSpPr>
        <xdr:cNvPr id="595" name="n_2mainValue【庁舎】&#10;一人当たり面積"/>
        <xdr:cNvSpPr txBox="1"/>
      </xdr:nvSpPr>
      <xdr:spPr>
        <a:xfrm>
          <a:off x="20199427" y="1795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96" name="正方形/長方形 59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97" name="正方形/長方形 59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98" name="テキスト ボックス 59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に比べて有形固定資産減価償却率が高くなっている施設のうち、一般廃棄物処理施設については、今後の運営方法について現在、延命化を含めて幅広く検討中であるが、方針決定までの間は施設の現状維持に努める。　　　　　　　　　　　　　　　　　　　　　　　　　　　　　　　　　　　　　　　　　　　　　　　　　　　　　　　　　消防施設については、特に老朽化した消防詰所</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施設の更新に伴い、有形固定資産減価償却率が大幅に減少したが、老朽化の進む他の消防詰所についても、公共施設個別管理計画を策定し、計画的な更新を行う。　　　　　　　　　　　　　　　　　　　　　　　　　　　　　　　　　　　　　　　　　　　　　　　　　　　　　　　　　　　　　　　　　　　その他の施設についても、公共施設個別管理計画の策定・分析を進め、適正な数量への更新および維持管理に努める。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山梨県山中湖村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5,868
5,680
53.05
5,246,963
4,384,569
334,557
2,910,370
370,731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大手企業の法人村民税等への依存度が高く、社会情勢等により大きな影響を受け、財政力指数も特に単年での変動幅が大きくなっている。企業の景気変動に加え、税政改正による税収の減に備え、投資的経費の効果的な投入、経常経費の抜本的な見直しを実施し、将来を見据えた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38</xdr:row>
      <xdr:rowOff>115994</xdr:rowOff>
    </xdr:from>
    <xdr:to>
      <xdr:col>23</xdr:col>
      <xdr:colOff>133350</xdr:colOff>
      <xdr:row>44</xdr:row>
      <xdr:rowOff>116840</xdr:rowOff>
    </xdr:to>
    <xdr:cxnSp macro="">
      <xdr:nvCxnSpPr>
        <xdr:cNvPr id="63" name="直線コネクタ 62"/>
        <xdr:cNvCxnSpPr/>
      </xdr:nvCxnSpPr>
      <xdr:spPr>
        <a:xfrm flipV="1">
          <a:off x="4953000" y="6631094"/>
          <a:ext cx="0" cy="10295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88917</xdr:rowOff>
    </xdr:from>
    <xdr:ext cx="762000" cy="259045"/>
    <xdr:sp macro="" textlink="">
      <xdr:nvSpPr>
        <xdr:cNvPr id="64" name="財政力最小値テキスト"/>
        <xdr:cNvSpPr txBox="1"/>
      </xdr:nvSpPr>
      <xdr:spPr>
        <a:xfrm>
          <a:off x="5041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116840</xdr:rowOff>
    </xdr:from>
    <xdr:to>
      <xdr:col>24</xdr:col>
      <xdr:colOff>12700</xdr:colOff>
      <xdr:row>44</xdr:row>
      <xdr:rowOff>116840</xdr:rowOff>
    </xdr:to>
    <xdr:cxnSp macro="">
      <xdr:nvCxnSpPr>
        <xdr:cNvPr id="65" name="直線コネクタ 64"/>
        <xdr:cNvCxnSpPr/>
      </xdr:nvCxnSpPr>
      <xdr:spPr>
        <a:xfrm>
          <a:off x="4864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37</xdr:row>
      <xdr:rowOff>30920</xdr:rowOff>
    </xdr:from>
    <xdr:ext cx="762000" cy="259045"/>
    <xdr:sp macro="" textlink="">
      <xdr:nvSpPr>
        <xdr:cNvPr id="66" name="財政力最大値テキスト"/>
        <xdr:cNvSpPr txBox="1"/>
      </xdr:nvSpPr>
      <xdr:spPr>
        <a:xfrm>
          <a:off x="5041900" y="6374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38</xdr:row>
      <xdr:rowOff>115994</xdr:rowOff>
    </xdr:from>
    <xdr:to>
      <xdr:col>24</xdr:col>
      <xdr:colOff>12700</xdr:colOff>
      <xdr:row>38</xdr:row>
      <xdr:rowOff>115994</xdr:rowOff>
    </xdr:to>
    <xdr:cxnSp macro="">
      <xdr:nvCxnSpPr>
        <xdr:cNvPr id="67" name="直線コネクタ 66"/>
        <xdr:cNvCxnSpPr/>
      </xdr:nvCxnSpPr>
      <xdr:spPr>
        <a:xfrm>
          <a:off x="4864100" y="6631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38</xdr:row>
      <xdr:rowOff>83820</xdr:rowOff>
    </xdr:from>
    <xdr:to>
      <xdr:col>23</xdr:col>
      <xdr:colOff>133350</xdr:colOff>
      <xdr:row>38</xdr:row>
      <xdr:rowOff>132080</xdr:rowOff>
    </xdr:to>
    <xdr:cxnSp macro="">
      <xdr:nvCxnSpPr>
        <xdr:cNvPr id="68" name="直線コネクタ 67"/>
        <xdr:cNvCxnSpPr/>
      </xdr:nvCxnSpPr>
      <xdr:spPr>
        <a:xfrm>
          <a:off x="4114800" y="659892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40657</xdr:rowOff>
    </xdr:from>
    <xdr:ext cx="762000" cy="259045"/>
    <xdr:sp macro="" textlink="">
      <xdr:nvSpPr>
        <xdr:cNvPr id="69" name="財政力平均値テキスト"/>
        <xdr:cNvSpPr txBox="1"/>
      </xdr:nvSpPr>
      <xdr:spPr>
        <a:xfrm>
          <a:off x="5041900" y="74130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68580</xdr:rowOff>
    </xdr:from>
    <xdr:to>
      <xdr:col>23</xdr:col>
      <xdr:colOff>184150</xdr:colOff>
      <xdr:row>43</xdr:row>
      <xdr:rowOff>170180</xdr:rowOff>
    </xdr:to>
    <xdr:sp macro="" textlink="">
      <xdr:nvSpPr>
        <xdr:cNvPr id="70" name="フローチャート: 判断 69"/>
        <xdr:cNvSpPr/>
      </xdr:nvSpPr>
      <xdr:spPr>
        <a:xfrm>
          <a:off x="4902200" y="744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38</xdr:row>
      <xdr:rowOff>27517</xdr:rowOff>
    </xdr:from>
    <xdr:to>
      <xdr:col>19</xdr:col>
      <xdr:colOff>133350</xdr:colOff>
      <xdr:row>38</xdr:row>
      <xdr:rowOff>83820</xdr:rowOff>
    </xdr:to>
    <xdr:cxnSp macro="">
      <xdr:nvCxnSpPr>
        <xdr:cNvPr id="71" name="直線コネクタ 70"/>
        <xdr:cNvCxnSpPr/>
      </xdr:nvCxnSpPr>
      <xdr:spPr>
        <a:xfrm>
          <a:off x="3225800" y="6542617"/>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52494</xdr:rowOff>
    </xdr:from>
    <xdr:to>
      <xdr:col>19</xdr:col>
      <xdr:colOff>184150</xdr:colOff>
      <xdr:row>43</xdr:row>
      <xdr:rowOff>154094</xdr:rowOff>
    </xdr:to>
    <xdr:sp macro="" textlink="">
      <xdr:nvSpPr>
        <xdr:cNvPr id="72" name="フローチャート: 判断 71"/>
        <xdr:cNvSpPr/>
      </xdr:nvSpPr>
      <xdr:spPr>
        <a:xfrm>
          <a:off x="4064000" y="742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138871</xdr:rowOff>
    </xdr:from>
    <xdr:ext cx="736600" cy="259045"/>
    <xdr:sp macro="" textlink="">
      <xdr:nvSpPr>
        <xdr:cNvPr id="73" name="テキスト ボックス 72"/>
        <xdr:cNvSpPr txBox="1"/>
      </xdr:nvSpPr>
      <xdr:spPr>
        <a:xfrm>
          <a:off x="3733800" y="7511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36</xdr:row>
      <xdr:rowOff>161290</xdr:rowOff>
    </xdr:from>
    <xdr:to>
      <xdr:col>15</xdr:col>
      <xdr:colOff>82550</xdr:colOff>
      <xdr:row>38</xdr:row>
      <xdr:rowOff>27517</xdr:rowOff>
    </xdr:to>
    <xdr:cxnSp macro="">
      <xdr:nvCxnSpPr>
        <xdr:cNvPr id="74" name="直線コネクタ 73"/>
        <xdr:cNvCxnSpPr/>
      </xdr:nvCxnSpPr>
      <xdr:spPr>
        <a:xfrm>
          <a:off x="2336800" y="6333490"/>
          <a:ext cx="889000" cy="209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44450</xdr:rowOff>
    </xdr:from>
    <xdr:to>
      <xdr:col>15</xdr:col>
      <xdr:colOff>133350</xdr:colOff>
      <xdr:row>43</xdr:row>
      <xdr:rowOff>146050</xdr:rowOff>
    </xdr:to>
    <xdr:sp macro="" textlink="">
      <xdr:nvSpPr>
        <xdr:cNvPr id="75" name="フローチャート: 判断 74"/>
        <xdr:cNvSpPr/>
      </xdr:nvSpPr>
      <xdr:spPr>
        <a:xfrm>
          <a:off x="3175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130827</xdr:rowOff>
    </xdr:from>
    <xdr:ext cx="762000" cy="259045"/>
    <xdr:sp macro="" textlink="">
      <xdr:nvSpPr>
        <xdr:cNvPr id="76" name="テキスト ボックス 75"/>
        <xdr:cNvSpPr txBox="1"/>
      </xdr:nvSpPr>
      <xdr:spPr>
        <a:xfrm>
          <a:off x="2844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36</xdr:row>
      <xdr:rowOff>121073</xdr:rowOff>
    </xdr:from>
    <xdr:to>
      <xdr:col>11</xdr:col>
      <xdr:colOff>31750</xdr:colOff>
      <xdr:row>36</xdr:row>
      <xdr:rowOff>161290</xdr:rowOff>
    </xdr:to>
    <xdr:cxnSp macro="">
      <xdr:nvCxnSpPr>
        <xdr:cNvPr id="77" name="直線コネクタ 76"/>
        <xdr:cNvCxnSpPr/>
      </xdr:nvCxnSpPr>
      <xdr:spPr>
        <a:xfrm>
          <a:off x="1447800" y="629327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52494</xdr:rowOff>
    </xdr:from>
    <xdr:to>
      <xdr:col>11</xdr:col>
      <xdr:colOff>82550</xdr:colOff>
      <xdr:row>43</xdr:row>
      <xdr:rowOff>154094</xdr:rowOff>
    </xdr:to>
    <xdr:sp macro="" textlink="">
      <xdr:nvSpPr>
        <xdr:cNvPr id="78" name="フローチャート: 判断 77"/>
        <xdr:cNvSpPr/>
      </xdr:nvSpPr>
      <xdr:spPr>
        <a:xfrm>
          <a:off x="2286000" y="742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138871</xdr:rowOff>
    </xdr:from>
    <xdr:ext cx="762000" cy="259045"/>
    <xdr:sp macro="" textlink="">
      <xdr:nvSpPr>
        <xdr:cNvPr id="79" name="テキスト ボックス 78"/>
        <xdr:cNvSpPr txBox="1"/>
      </xdr:nvSpPr>
      <xdr:spPr>
        <a:xfrm>
          <a:off x="1955800" y="751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44450</xdr:rowOff>
    </xdr:from>
    <xdr:to>
      <xdr:col>7</xdr:col>
      <xdr:colOff>31750</xdr:colOff>
      <xdr:row>43</xdr:row>
      <xdr:rowOff>146050</xdr:rowOff>
    </xdr:to>
    <xdr:sp macro="" textlink="">
      <xdr:nvSpPr>
        <xdr:cNvPr id="80" name="フローチャート: 判断 79"/>
        <xdr:cNvSpPr/>
      </xdr:nvSpPr>
      <xdr:spPr>
        <a:xfrm>
          <a:off x="1397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130827</xdr:rowOff>
    </xdr:from>
    <xdr:ext cx="762000" cy="259045"/>
    <xdr:sp macro="" textlink="">
      <xdr:nvSpPr>
        <xdr:cNvPr id="81" name="テキスト ボックス 80"/>
        <xdr:cNvSpPr txBox="1"/>
      </xdr:nvSpPr>
      <xdr:spPr>
        <a:xfrm>
          <a:off x="1066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38</xdr:row>
      <xdr:rowOff>81280</xdr:rowOff>
    </xdr:from>
    <xdr:to>
      <xdr:col>23</xdr:col>
      <xdr:colOff>184150</xdr:colOff>
      <xdr:row>39</xdr:row>
      <xdr:rowOff>11430</xdr:rowOff>
    </xdr:to>
    <xdr:sp macro="" textlink="">
      <xdr:nvSpPr>
        <xdr:cNvPr id="87" name="楕円 86"/>
        <xdr:cNvSpPr/>
      </xdr:nvSpPr>
      <xdr:spPr>
        <a:xfrm>
          <a:off x="4902200"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2557</xdr:rowOff>
    </xdr:from>
    <xdr:ext cx="762000" cy="259045"/>
    <xdr:sp macro="" textlink="">
      <xdr:nvSpPr>
        <xdr:cNvPr id="88" name="財政力該当値テキスト"/>
        <xdr:cNvSpPr txBox="1"/>
      </xdr:nvSpPr>
      <xdr:spPr>
        <a:xfrm>
          <a:off x="50419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38</xdr:row>
      <xdr:rowOff>33020</xdr:rowOff>
    </xdr:from>
    <xdr:to>
      <xdr:col>19</xdr:col>
      <xdr:colOff>184150</xdr:colOff>
      <xdr:row>38</xdr:row>
      <xdr:rowOff>134620</xdr:rowOff>
    </xdr:to>
    <xdr:sp macro="" textlink="">
      <xdr:nvSpPr>
        <xdr:cNvPr id="89" name="楕円 88"/>
        <xdr:cNvSpPr/>
      </xdr:nvSpPr>
      <xdr:spPr>
        <a:xfrm>
          <a:off x="40640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36</xdr:row>
      <xdr:rowOff>144797</xdr:rowOff>
    </xdr:from>
    <xdr:ext cx="736600" cy="259045"/>
    <xdr:sp macro="" textlink="">
      <xdr:nvSpPr>
        <xdr:cNvPr id="90" name="テキスト ボックス 89"/>
        <xdr:cNvSpPr txBox="1"/>
      </xdr:nvSpPr>
      <xdr:spPr>
        <a:xfrm>
          <a:off x="3733800" y="6316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37</xdr:row>
      <xdr:rowOff>148167</xdr:rowOff>
    </xdr:from>
    <xdr:to>
      <xdr:col>15</xdr:col>
      <xdr:colOff>133350</xdr:colOff>
      <xdr:row>38</xdr:row>
      <xdr:rowOff>78316</xdr:rowOff>
    </xdr:to>
    <xdr:sp macro="" textlink="">
      <xdr:nvSpPr>
        <xdr:cNvPr id="91" name="楕円 90"/>
        <xdr:cNvSpPr/>
      </xdr:nvSpPr>
      <xdr:spPr>
        <a:xfrm>
          <a:off x="3175000" y="64918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36</xdr:row>
      <xdr:rowOff>88494</xdr:rowOff>
    </xdr:from>
    <xdr:ext cx="762000" cy="259045"/>
    <xdr:sp macro="" textlink="">
      <xdr:nvSpPr>
        <xdr:cNvPr id="92" name="テキスト ボックス 91"/>
        <xdr:cNvSpPr txBox="1"/>
      </xdr:nvSpPr>
      <xdr:spPr>
        <a:xfrm>
          <a:off x="2844800" y="6260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36</xdr:row>
      <xdr:rowOff>110490</xdr:rowOff>
    </xdr:from>
    <xdr:to>
      <xdr:col>11</xdr:col>
      <xdr:colOff>82550</xdr:colOff>
      <xdr:row>37</xdr:row>
      <xdr:rowOff>40640</xdr:rowOff>
    </xdr:to>
    <xdr:sp macro="" textlink="">
      <xdr:nvSpPr>
        <xdr:cNvPr id="93" name="楕円 92"/>
        <xdr:cNvSpPr/>
      </xdr:nvSpPr>
      <xdr:spPr>
        <a:xfrm>
          <a:off x="2286000" y="628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35</xdr:row>
      <xdr:rowOff>50817</xdr:rowOff>
    </xdr:from>
    <xdr:ext cx="762000" cy="259045"/>
    <xdr:sp macro="" textlink="">
      <xdr:nvSpPr>
        <xdr:cNvPr id="94" name="テキスト ボックス 93"/>
        <xdr:cNvSpPr txBox="1"/>
      </xdr:nvSpPr>
      <xdr:spPr>
        <a:xfrm>
          <a:off x="1955800" y="605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36</xdr:row>
      <xdr:rowOff>70273</xdr:rowOff>
    </xdr:from>
    <xdr:to>
      <xdr:col>7</xdr:col>
      <xdr:colOff>31750</xdr:colOff>
      <xdr:row>37</xdr:row>
      <xdr:rowOff>423</xdr:rowOff>
    </xdr:to>
    <xdr:sp macro="" textlink="">
      <xdr:nvSpPr>
        <xdr:cNvPr id="95" name="楕円 94"/>
        <xdr:cNvSpPr/>
      </xdr:nvSpPr>
      <xdr:spPr>
        <a:xfrm>
          <a:off x="1397000" y="6242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35</xdr:row>
      <xdr:rowOff>10600</xdr:rowOff>
    </xdr:from>
    <xdr:ext cx="762000" cy="259045"/>
    <xdr:sp macro="" textlink="">
      <xdr:nvSpPr>
        <xdr:cNvPr id="96" name="テキスト ボックス 95"/>
        <xdr:cNvSpPr txBox="1"/>
      </xdr:nvSpPr>
      <xdr:spPr>
        <a:xfrm>
          <a:off x="1066800" y="6011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法人村民税の増収の影響を受け、昨年度に比して類似団体内では高位置となった。景気動向により比率に変動が生じるが、経常経費の中で構成比率の高い物件費の見直しにより、経費削減を図る。</a:t>
          </a: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61</xdr:row>
      <xdr:rowOff>157988</xdr:rowOff>
    </xdr:from>
    <xdr:to>
      <xdr:col>23</xdr:col>
      <xdr:colOff>133350</xdr:colOff>
      <xdr:row>67</xdr:row>
      <xdr:rowOff>19685</xdr:rowOff>
    </xdr:to>
    <xdr:cxnSp macro="">
      <xdr:nvCxnSpPr>
        <xdr:cNvPr id="124" name="直線コネクタ 123"/>
        <xdr:cNvCxnSpPr/>
      </xdr:nvCxnSpPr>
      <xdr:spPr>
        <a:xfrm flipV="1">
          <a:off x="4953000" y="10616438"/>
          <a:ext cx="0" cy="8903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163212</xdr:rowOff>
    </xdr:from>
    <xdr:ext cx="762000" cy="259045"/>
    <xdr:sp macro="" textlink="">
      <xdr:nvSpPr>
        <xdr:cNvPr id="125" name="財政構造の弾力性最小値テキスト"/>
        <xdr:cNvSpPr txBox="1"/>
      </xdr:nvSpPr>
      <xdr:spPr>
        <a:xfrm>
          <a:off x="5041900" y="11478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19685</xdr:rowOff>
    </xdr:from>
    <xdr:to>
      <xdr:col>24</xdr:col>
      <xdr:colOff>12700</xdr:colOff>
      <xdr:row>67</xdr:row>
      <xdr:rowOff>19685</xdr:rowOff>
    </xdr:to>
    <xdr:cxnSp macro="">
      <xdr:nvCxnSpPr>
        <xdr:cNvPr id="126" name="直線コネクタ 125"/>
        <xdr:cNvCxnSpPr/>
      </xdr:nvCxnSpPr>
      <xdr:spPr>
        <a:xfrm>
          <a:off x="4864100" y="11506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72915</xdr:rowOff>
    </xdr:from>
    <xdr:ext cx="762000" cy="259045"/>
    <xdr:sp macro="" textlink="">
      <xdr:nvSpPr>
        <xdr:cNvPr id="127" name="財政構造の弾力性最大値テキスト"/>
        <xdr:cNvSpPr txBox="1"/>
      </xdr:nvSpPr>
      <xdr:spPr>
        <a:xfrm>
          <a:off x="5041900" y="10359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61</xdr:row>
      <xdr:rowOff>157988</xdr:rowOff>
    </xdr:from>
    <xdr:to>
      <xdr:col>24</xdr:col>
      <xdr:colOff>12700</xdr:colOff>
      <xdr:row>61</xdr:row>
      <xdr:rowOff>157988</xdr:rowOff>
    </xdr:to>
    <xdr:cxnSp macro="">
      <xdr:nvCxnSpPr>
        <xdr:cNvPr id="128" name="直線コネクタ 127"/>
        <xdr:cNvCxnSpPr/>
      </xdr:nvCxnSpPr>
      <xdr:spPr>
        <a:xfrm>
          <a:off x="4864100" y="10616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157988</xdr:rowOff>
    </xdr:from>
    <xdr:to>
      <xdr:col>23</xdr:col>
      <xdr:colOff>133350</xdr:colOff>
      <xdr:row>63</xdr:row>
      <xdr:rowOff>140843</xdr:rowOff>
    </xdr:to>
    <xdr:cxnSp macro="">
      <xdr:nvCxnSpPr>
        <xdr:cNvPr id="129" name="直線コネクタ 128"/>
        <xdr:cNvCxnSpPr/>
      </xdr:nvCxnSpPr>
      <xdr:spPr>
        <a:xfrm flipV="1">
          <a:off x="4114800" y="10616438"/>
          <a:ext cx="838200" cy="325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57040</xdr:rowOff>
    </xdr:from>
    <xdr:ext cx="762000" cy="259045"/>
    <xdr:sp macro="" textlink="">
      <xdr:nvSpPr>
        <xdr:cNvPr id="130" name="財政構造の弾力性平均値テキスト"/>
        <xdr:cNvSpPr txBox="1"/>
      </xdr:nvSpPr>
      <xdr:spPr>
        <a:xfrm>
          <a:off x="5041900" y="112012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84963</xdr:rowOff>
    </xdr:from>
    <xdr:to>
      <xdr:col>23</xdr:col>
      <xdr:colOff>184150</xdr:colOff>
      <xdr:row>66</xdr:row>
      <xdr:rowOff>15113</xdr:rowOff>
    </xdr:to>
    <xdr:sp macro="" textlink="">
      <xdr:nvSpPr>
        <xdr:cNvPr id="131" name="フローチャート: 判断 130"/>
        <xdr:cNvSpPr/>
      </xdr:nvSpPr>
      <xdr:spPr>
        <a:xfrm>
          <a:off x="4902200" y="11229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170307</xdr:rowOff>
    </xdr:from>
    <xdr:to>
      <xdr:col>19</xdr:col>
      <xdr:colOff>133350</xdr:colOff>
      <xdr:row>63</xdr:row>
      <xdr:rowOff>140843</xdr:rowOff>
    </xdr:to>
    <xdr:cxnSp macro="">
      <xdr:nvCxnSpPr>
        <xdr:cNvPr id="132" name="直線コネクタ 131"/>
        <xdr:cNvCxnSpPr/>
      </xdr:nvCxnSpPr>
      <xdr:spPr>
        <a:xfrm>
          <a:off x="3225800" y="10285857"/>
          <a:ext cx="889000" cy="656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43942</xdr:rowOff>
    </xdr:from>
    <xdr:to>
      <xdr:col>19</xdr:col>
      <xdr:colOff>184150</xdr:colOff>
      <xdr:row>65</xdr:row>
      <xdr:rowOff>145542</xdr:rowOff>
    </xdr:to>
    <xdr:sp macro="" textlink="">
      <xdr:nvSpPr>
        <xdr:cNvPr id="133" name="フローチャート: 判断 132"/>
        <xdr:cNvSpPr/>
      </xdr:nvSpPr>
      <xdr:spPr>
        <a:xfrm>
          <a:off x="4064000" y="11188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130319</xdr:rowOff>
    </xdr:from>
    <xdr:ext cx="736600" cy="259045"/>
    <xdr:sp macro="" textlink="">
      <xdr:nvSpPr>
        <xdr:cNvPr id="134" name="テキスト ボックス 133"/>
        <xdr:cNvSpPr txBox="1"/>
      </xdr:nvSpPr>
      <xdr:spPr>
        <a:xfrm>
          <a:off x="3733800" y="11274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170307</xdr:rowOff>
    </xdr:from>
    <xdr:to>
      <xdr:col>15</xdr:col>
      <xdr:colOff>82550</xdr:colOff>
      <xdr:row>63</xdr:row>
      <xdr:rowOff>133604</xdr:rowOff>
    </xdr:to>
    <xdr:cxnSp macro="">
      <xdr:nvCxnSpPr>
        <xdr:cNvPr id="135" name="直線コネクタ 134"/>
        <xdr:cNvCxnSpPr/>
      </xdr:nvCxnSpPr>
      <xdr:spPr>
        <a:xfrm flipV="1">
          <a:off x="2336800" y="10285857"/>
          <a:ext cx="889000" cy="649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508</xdr:rowOff>
    </xdr:from>
    <xdr:to>
      <xdr:col>15</xdr:col>
      <xdr:colOff>133350</xdr:colOff>
      <xdr:row>65</xdr:row>
      <xdr:rowOff>102108</xdr:rowOff>
    </xdr:to>
    <xdr:sp macro="" textlink="">
      <xdr:nvSpPr>
        <xdr:cNvPr id="136" name="フローチャート: 判断 135"/>
        <xdr:cNvSpPr/>
      </xdr:nvSpPr>
      <xdr:spPr>
        <a:xfrm>
          <a:off x="3175000" y="1114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86885</xdr:rowOff>
    </xdr:from>
    <xdr:ext cx="762000" cy="259045"/>
    <xdr:sp macro="" textlink="">
      <xdr:nvSpPr>
        <xdr:cNvPr id="137" name="テキスト ボックス 136"/>
        <xdr:cNvSpPr txBox="1"/>
      </xdr:nvSpPr>
      <xdr:spPr>
        <a:xfrm>
          <a:off x="2844800" y="11231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85471</xdr:rowOff>
    </xdr:from>
    <xdr:to>
      <xdr:col>11</xdr:col>
      <xdr:colOff>31750</xdr:colOff>
      <xdr:row>63</xdr:row>
      <xdr:rowOff>133604</xdr:rowOff>
    </xdr:to>
    <xdr:cxnSp macro="">
      <xdr:nvCxnSpPr>
        <xdr:cNvPr id="138" name="直線コネクタ 137"/>
        <xdr:cNvCxnSpPr/>
      </xdr:nvCxnSpPr>
      <xdr:spPr>
        <a:xfrm>
          <a:off x="1447800" y="10715371"/>
          <a:ext cx="889000" cy="219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24638</xdr:rowOff>
    </xdr:from>
    <xdr:to>
      <xdr:col>11</xdr:col>
      <xdr:colOff>82550</xdr:colOff>
      <xdr:row>65</xdr:row>
      <xdr:rowOff>126238</xdr:rowOff>
    </xdr:to>
    <xdr:sp macro="" textlink="">
      <xdr:nvSpPr>
        <xdr:cNvPr id="139" name="フローチャート: 判断 138"/>
        <xdr:cNvSpPr/>
      </xdr:nvSpPr>
      <xdr:spPr>
        <a:xfrm>
          <a:off x="2286000" y="11168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111015</xdr:rowOff>
    </xdr:from>
    <xdr:ext cx="762000" cy="259045"/>
    <xdr:sp macro="" textlink="">
      <xdr:nvSpPr>
        <xdr:cNvPr id="140" name="テキスト ボックス 139"/>
        <xdr:cNvSpPr txBox="1"/>
      </xdr:nvSpPr>
      <xdr:spPr>
        <a:xfrm>
          <a:off x="1955800" y="11255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145415</xdr:rowOff>
    </xdr:from>
    <xdr:to>
      <xdr:col>7</xdr:col>
      <xdr:colOff>31750</xdr:colOff>
      <xdr:row>65</xdr:row>
      <xdr:rowOff>75565</xdr:rowOff>
    </xdr:to>
    <xdr:sp macro="" textlink="">
      <xdr:nvSpPr>
        <xdr:cNvPr id="141" name="フローチャート: 判断 140"/>
        <xdr:cNvSpPr/>
      </xdr:nvSpPr>
      <xdr:spPr>
        <a:xfrm>
          <a:off x="1397000" y="11118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60342</xdr:rowOff>
    </xdr:from>
    <xdr:ext cx="762000" cy="259045"/>
    <xdr:sp macro="" textlink="">
      <xdr:nvSpPr>
        <xdr:cNvPr id="142" name="テキスト ボックス 141"/>
        <xdr:cNvSpPr txBox="1"/>
      </xdr:nvSpPr>
      <xdr:spPr>
        <a:xfrm>
          <a:off x="1066800" y="11204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107188</xdr:rowOff>
    </xdr:from>
    <xdr:to>
      <xdr:col>23</xdr:col>
      <xdr:colOff>184150</xdr:colOff>
      <xdr:row>62</xdr:row>
      <xdr:rowOff>37338</xdr:rowOff>
    </xdr:to>
    <xdr:sp macro="" textlink="">
      <xdr:nvSpPr>
        <xdr:cNvPr id="148" name="楕円 147"/>
        <xdr:cNvSpPr/>
      </xdr:nvSpPr>
      <xdr:spPr>
        <a:xfrm>
          <a:off x="4902200" y="1056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28465</xdr:rowOff>
    </xdr:from>
    <xdr:ext cx="762000" cy="259045"/>
    <xdr:sp macro="" textlink="">
      <xdr:nvSpPr>
        <xdr:cNvPr id="149" name="財政構造の弾力性該当値テキスト"/>
        <xdr:cNvSpPr txBox="1"/>
      </xdr:nvSpPr>
      <xdr:spPr>
        <a:xfrm>
          <a:off x="5041900" y="10486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90043</xdr:rowOff>
    </xdr:from>
    <xdr:to>
      <xdr:col>19</xdr:col>
      <xdr:colOff>184150</xdr:colOff>
      <xdr:row>64</xdr:row>
      <xdr:rowOff>20193</xdr:rowOff>
    </xdr:to>
    <xdr:sp macro="" textlink="">
      <xdr:nvSpPr>
        <xdr:cNvPr id="150" name="楕円 149"/>
        <xdr:cNvSpPr/>
      </xdr:nvSpPr>
      <xdr:spPr>
        <a:xfrm>
          <a:off x="4064000" y="10891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30370</xdr:rowOff>
    </xdr:from>
    <xdr:ext cx="736600" cy="259045"/>
    <xdr:sp macro="" textlink="">
      <xdr:nvSpPr>
        <xdr:cNvPr id="151" name="テキスト ボックス 150"/>
        <xdr:cNvSpPr txBox="1"/>
      </xdr:nvSpPr>
      <xdr:spPr>
        <a:xfrm>
          <a:off x="3733800" y="106602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119507</xdr:rowOff>
    </xdr:from>
    <xdr:to>
      <xdr:col>15</xdr:col>
      <xdr:colOff>133350</xdr:colOff>
      <xdr:row>60</xdr:row>
      <xdr:rowOff>49657</xdr:rowOff>
    </xdr:to>
    <xdr:sp macro="" textlink="">
      <xdr:nvSpPr>
        <xdr:cNvPr id="152" name="楕円 151"/>
        <xdr:cNvSpPr/>
      </xdr:nvSpPr>
      <xdr:spPr>
        <a:xfrm>
          <a:off x="3175000" y="10235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59834</xdr:rowOff>
    </xdr:from>
    <xdr:ext cx="762000" cy="259045"/>
    <xdr:sp macro="" textlink="">
      <xdr:nvSpPr>
        <xdr:cNvPr id="153" name="テキスト ボックス 152"/>
        <xdr:cNvSpPr txBox="1"/>
      </xdr:nvSpPr>
      <xdr:spPr>
        <a:xfrm>
          <a:off x="2844800" y="10003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82804</xdr:rowOff>
    </xdr:from>
    <xdr:to>
      <xdr:col>11</xdr:col>
      <xdr:colOff>82550</xdr:colOff>
      <xdr:row>64</xdr:row>
      <xdr:rowOff>12954</xdr:rowOff>
    </xdr:to>
    <xdr:sp macro="" textlink="">
      <xdr:nvSpPr>
        <xdr:cNvPr id="154" name="楕円 153"/>
        <xdr:cNvSpPr/>
      </xdr:nvSpPr>
      <xdr:spPr>
        <a:xfrm>
          <a:off x="2286000" y="1088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23131</xdr:rowOff>
    </xdr:from>
    <xdr:ext cx="762000" cy="259045"/>
    <xdr:sp macro="" textlink="">
      <xdr:nvSpPr>
        <xdr:cNvPr id="155" name="テキスト ボックス 154"/>
        <xdr:cNvSpPr txBox="1"/>
      </xdr:nvSpPr>
      <xdr:spPr>
        <a:xfrm>
          <a:off x="1955800" y="1065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34671</xdr:rowOff>
    </xdr:from>
    <xdr:to>
      <xdr:col>7</xdr:col>
      <xdr:colOff>31750</xdr:colOff>
      <xdr:row>62</xdr:row>
      <xdr:rowOff>136271</xdr:rowOff>
    </xdr:to>
    <xdr:sp macro="" textlink="">
      <xdr:nvSpPr>
        <xdr:cNvPr id="156" name="楕円 155"/>
        <xdr:cNvSpPr/>
      </xdr:nvSpPr>
      <xdr:spPr>
        <a:xfrm>
          <a:off x="1397000" y="10664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146448</xdr:rowOff>
    </xdr:from>
    <xdr:ext cx="762000" cy="259045"/>
    <xdr:sp macro="" textlink="">
      <xdr:nvSpPr>
        <xdr:cNvPr id="157" name="テキスト ボックス 156"/>
        <xdr:cNvSpPr txBox="1"/>
      </xdr:nvSpPr>
      <xdr:spPr>
        <a:xfrm>
          <a:off x="1066800" y="10433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[319,605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依然として類似団体内で下位に位置するが、観光施設を多く抱え、直営による賃金のほか、施設に係る委託料の支出が大きいため、公共施設個別施設計画策定を推進し、施設の集約化、</a:t>
          </a:r>
          <a:r>
            <a:rPr kumimoji="1" lang="en-US" altLang="ja-JP" sz="1300">
              <a:latin typeface="ＭＳ Ｐゴシック" panose="020B0600070205080204" pitchFamily="50" charset="-128"/>
              <a:ea typeface="ＭＳ Ｐゴシック" panose="020B0600070205080204" pitchFamily="50" charset="-128"/>
            </a:rPr>
            <a:t>PPP</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PFI</a:t>
          </a:r>
          <a:r>
            <a:rPr kumimoji="1" lang="ja-JP" altLang="en-US" sz="1300">
              <a:latin typeface="ＭＳ Ｐゴシック" panose="020B0600070205080204" pitchFamily="50" charset="-128"/>
              <a:ea typeface="ＭＳ Ｐゴシック" panose="020B0600070205080204" pitchFamily="50" charset="-128"/>
            </a:rPr>
            <a:t>手法の導入も視野に入れ、経費の削減に努める。</a:t>
          </a:r>
        </a:p>
      </xdr:txBody>
    </xdr:sp>
    <xdr:clientData/>
  </xdr:twoCellAnchor>
  <xdr:oneCellAnchor>
    <xdr:from>
      <xdr:col>3</xdr:col>
      <xdr:colOff>95250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4" name="直線コネクタ 173"/>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6" name="直線コネクタ 175"/>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8" name="直線コネクタ 177"/>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0" name="直線コネクタ 179"/>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2" name="直線コネクタ 181"/>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76332</xdr:rowOff>
    </xdr:from>
    <xdr:to>
      <xdr:col>23</xdr:col>
      <xdr:colOff>133350</xdr:colOff>
      <xdr:row>89</xdr:row>
      <xdr:rowOff>47470</xdr:rowOff>
    </xdr:to>
    <xdr:cxnSp macro="">
      <xdr:nvCxnSpPr>
        <xdr:cNvPr id="187" name="直線コネクタ 186"/>
        <xdr:cNvCxnSpPr/>
      </xdr:nvCxnSpPr>
      <xdr:spPr>
        <a:xfrm flipV="1">
          <a:off x="4953000" y="13963782"/>
          <a:ext cx="0" cy="13427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19547</xdr:rowOff>
    </xdr:from>
    <xdr:ext cx="762000" cy="259045"/>
    <xdr:sp macro="" textlink="">
      <xdr:nvSpPr>
        <xdr:cNvPr id="188" name="人件費・物件費等の状況最小値テキスト"/>
        <xdr:cNvSpPr txBox="1"/>
      </xdr:nvSpPr>
      <xdr:spPr>
        <a:xfrm>
          <a:off x="5041900" y="1527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47470</xdr:rowOff>
    </xdr:from>
    <xdr:to>
      <xdr:col>24</xdr:col>
      <xdr:colOff>12700</xdr:colOff>
      <xdr:row>89</xdr:row>
      <xdr:rowOff>47470</xdr:rowOff>
    </xdr:to>
    <xdr:cxnSp macro="">
      <xdr:nvCxnSpPr>
        <xdr:cNvPr id="189" name="直線コネクタ 188"/>
        <xdr:cNvCxnSpPr/>
      </xdr:nvCxnSpPr>
      <xdr:spPr>
        <a:xfrm>
          <a:off x="4864100" y="15306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162709</xdr:rowOff>
    </xdr:from>
    <xdr:ext cx="762000" cy="259045"/>
    <xdr:sp macro="" textlink="">
      <xdr:nvSpPr>
        <xdr:cNvPr id="190" name="人件費・物件費等の状況最大値テキスト"/>
        <xdr:cNvSpPr txBox="1"/>
      </xdr:nvSpPr>
      <xdr:spPr>
        <a:xfrm>
          <a:off x="5041900" y="13707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76332</xdr:rowOff>
    </xdr:from>
    <xdr:to>
      <xdr:col>24</xdr:col>
      <xdr:colOff>12700</xdr:colOff>
      <xdr:row>81</xdr:row>
      <xdr:rowOff>76332</xdr:rowOff>
    </xdr:to>
    <xdr:cxnSp macro="">
      <xdr:nvCxnSpPr>
        <xdr:cNvPr id="191" name="直線コネクタ 190"/>
        <xdr:cNvCxnSpPr/>
      </xdr:nvCxnSpPr>
      <xdr:spPr>
        <a:xfrm>
          <a:off x="4864100" y="13963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110595</xdr:rowOff>
    </xdr:from>
    <xdr:to>
      <xdr:col>23</xdr:col>
      <xdr:colOff>133350</xdr:colOff>
      <xdr:row>85</xdr:row>
      <xdr:rowOff>171172</xdr:rowOff>
    </xdr:to>
    <xdr:cxnSp macro="">
      <xdr:nvCxnSpPr>
        <xdr:cNvPr id="192" name="直線コネクタ 191"/>
        <xdr:cNvCxnSpPr/>
      </xdr:nvCxnSpPr>
      <xdr:spPr>
        <a:xfrm flipV="1">
          <a:off x="4114800" y="14683845"/>
          <a:ext cx="838200" cy="60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99102</xdr:rowOff>
    </xdr:from>
    <xdr:ext cx="762000" cy="259045"/>
    <xdr:sp macro="" textlink="">
      <xdr:nvSpPr>
        <xdr:cNvPr id="193" name="人件費・物件費等の状況平均値テキスト"/>
        <xdr:cNvSpPr txBox="1"/>
      </xdr:nvSpPr>
      <xdr:spPr>
        <a:xfrm>
          <a:off x="5041900" y="141580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82575</xdr:rowOff>
    </xdr:from>
    <xdr:to>
      <xdr:col>23</xdr:col>
      <xdr:colOff>184150</xdr:colOff>
      <xdr:row>84</xdr:row>
      <xdr:rowOff>12725</xdr:rowOff>
    </xdr:to>
    <xdr:sp macro="" textlink="">
      <xdr:nvSpPr>
        <xdr:cNvPr id="194" name="フローチャート: 判断 193"/>
        <xdr:cNvSpPr/>
      </xdr:nvSpPr>
      <xdr:spPr>
        <a:xfrm>
          <a:off x="4902200" y="1431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149372</xdr:rowOff>
    </xdr:from>
    <xdr:to>
      <xdr:col>19</xdr:col>
      <xdr:colOff>133350</xdr:colOff>
      <xdr:row>85</xdr:row>
      <xdr:rowOff>171172</xdr:rowOff>
    </xdr:to>
    <xdr:cxnSp macro="">
      <xdr:nvCxnSpPr>
        <xdr:cNvPr id="195" name="直線コネクタ 194"/>
        <xdr:cNvCxnSpPr/>
      </xdr:nvCxnSpPr>
      <xdr:spPr>
        <a:xfrm>
          <a:off x="3225800" y="14722622"/>
          <a:ext cx="889000" cy="21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52471</xdr:rowOff>
    </xdr:from>
    <xdr:to>
      <xdr:col>19</xdr:col>
      <xdr:colOff>184150</xdr:colOff>
      <xdr:row>83</xdr:row>
      <xdr:rowOff>154071</xdr:rowOff>
    </xdr:to>
    <xdr:sp macro="" textlink="">
      <xdr:nvSpPr>
        <xdr:cNvPr id="196" name="フローチャート: 判断 195"/>
        <xdr:cNvSpPr/>
      </xdr:nvSpPr>
      <xdr:spPr>
        <a:xfrm>
          <a:off x="4064000" y="1428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164248</xdr:rowOff>
    </xdr:from>
    <xdr:ext cx="736600" cy="259045"/>
    <xdr:sp macro="" textlink="">
      <xdr:nvSpPr>
        <xdr:cNvPr id="197" name="テキスト ボックス 196"/>
        <xdr:cNvSpPr txBox="1"/>
      </xdr:nvSpPr>
      <xdr:spPr>
        <a:xfrm>
          <a:off x="3733800" y="140516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149372</xdr:rowOff>
    </xdr:from>
    <xdr:to>
      <xdr:col>15</xdr:col>
      <xdr:colOff>82550</xdr:colOff>
      <xdr:row>86</xdr:row>
      <xdr:rowOff>54994</xdr:rowOff>
    </xdr:to>
    <xdr:cxnSp macro="">
      <xdr:nvCxnSpPr>
        <xdr:cNvPr id="198" name="直線コネクタ 197"/>
        <xdr:cNvCxnSpPr/>
      </xdr:nvCxnSpPr>
      <xdr:spPr>
        <a:xfrm flipV="1">
          <a:off x="2336800" y="14722622"/>
          <a:ext cx="889000" cy="77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169875</xdr:rowOff>
    </xdr:from>
    <xdr:to>
      <xdr:col>15</xdr:col>
      <xdr:colOff>133350</xdr:colOff>
      <xdr:row>83</xdr:row>
      <xdr:rowOff>100025</xdr:rowOff>
    </xdr:to>
    <xdr:sp macro="" textlink="">
      <xdr:nvSpPr>
        <xdr:cNvPr id="199" name="フローチャート: 判断 198"/>
        <xdr:cNvSpPr/>
      </xdr:nvSpPr>
      <xdr:spPr>
        <a:xfrm>
          <a:off x="3175000" y="1422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110202</xdr:rowOff>
    </xdr:from>
    <xdr:ext cx="762000" cy="259045"/>
    <xdr:sp macro="" textlink="">
      <xdr:nvSpPr>
        <xdr:cNvPr id="200" name="テキスト ボックス 199"/>
        <xdr:cNvSpPr txBox="1"/>
      </xdr:nvSpPr>
      <xdr:spPr>
        <a:xfrm>
          <a:off x="2844800" y="1399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85</xdr:row>
      <xdr:rowOff>44109</xdr:rowOff>
    </xdr:from>
    <xdr:to>
      <xdr:col>11</xdr:col>
      <xdr:colOff>31750</xdr:colOff>
      <xdr:row>86</xdr:row>
      <xdr:rowOff>54994</xdr:rowOff>
    </xdr:to>
    <xdr:cxnSp macro="">
      <xdr:nvCxnSpPr>
        <xdr:cNvPr id="201" name="直線コネクタ 200"/>
        <xdr:cNvCxnSpPr/>
      </xdr:nvCxnSpPr>
      <xdr:spPr>
        <a:xfrm>
          <a:off x="1447800" y="14617359"/>
          <a:ext cx="889000" cy="182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159973</xdr:rowOff>
    </xdr:from>
    <xdr:to>
      <xdr:col>11</xdr:col>
      <xdr:colOff>82550</xdr:colOff>
      <xdr:row>83</xdr:row>
      <xdr:rowOff>90123</xdr:rowOff>
    </xdr:to>
    <xdr:sp macro="" textlink="">
      <xdr:nvSpPr>
        <xdr:cNvPr id="202" name="フローチャート: 判断 201"/>
        <xdr:cNvSpPr/>
      </xdr:nvSpPr>
      <xdr:spPr>
        <a:xfrm>
          <a:off x="2286000" y="14218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100300</xdr:rowOff>
    </xdr:from>
    <xdr:ext cx="762000" cy="259045"/>
    <xdr:sp macro="" textlink="">
      <xdr:nvSpPr>
        <xdr:cNvPr id="203" name="テキスト ボックス 202"/>
        <xdr:cNvSpPr txBox="1"/>
      </xdr:nvSpPr>
      <xdr:spPr>
        <a:xfrm>
          <a:off x="1955800" y="13987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92731</xdr:rowOff>
    </xdr:from>
    <xdr:to>
      <xdr:col>7</xdr:col>
      <xdr:colOff>31750</xdr:colOff>
      <xdr:row>83</xdr:row>
      <xdr:rowOff>22881</xdr:rowOff>
    </xdr:to>
    <xdr:sp macro="" textlink="">
      <xdr:nvSpPr>
        <xdr:cNvPr id="204" name="フローチャート: 判断 203"/>
        <xdr:cNvSpPr/>
      </xdr:nvSpPr>
      <xdr:spPr>
        <a:xfrm>
          <a:off x="1397000" y="14151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33058</xdr:rowOff>
    </xdr:from>
    <xdr:ext cx="762000" cy="259045"/>
    <xdr:sp macro="" textlink="">
      <xdr:nvSpPr>
        <xdr:cNvPr id="205" name="テキスト ボックス 204"/>
        <xdr:cNvSpPr txBox="1"/>
      </xdr:nvSpPr>
      <xdr:spPr>
        <a:xfrm>
          <a:off x="1066800" y="13920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59795</xdr:rowOff>
    </xdr:from>
    <xdr:to>
      <xdr:col>23</xdr:col>
      <xdr:colOff>184150</xdr:colOff>
      <xdr:row>85</xdr:row>
      <xdr:rowOff>161395</xdr:rowOff>
    </xdr:to>
    <xdr:sp macro="" textlink="">
      <xdr:nvSpPr>
        <xdr:cNvPr id="211" name="楕円 210"/>
        <xdr:cNvSpPr/>
      </xdr:nvSpPr>
      <xdr:spPr>
        <a:xfrm>
          <a:off x="4902200" y="14633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31872</xdr:rowOff>
    </xdr:from>
    <xdr:ext cx="762000" cy="259045"/>
    <xdr:sp macro="" textlink="">
      <xdr:nvSpPr>
        <xdr:cNvPr id="212" name="人件費・物件費等の状況該当値テキスト"/>
        <xdr:cNvSpPr txBox="1"/>
      </xdr:nvSpPr>
      <xdr:spPr>
        <a:xfrm>
          <a:off x="5041900" y="14605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120372</xdr:rowOff>
    </xdr:from>
    <xdr:to>
      <xdr:col>19</xdr:col>
      <xdr:colOff>184150</xdr:colOff>
      <xdr:row>86</xdr:row>
      <xdr:rowOff>50522</xdr:rowOff>
    </xdr:to>
    <xdr:sp macro="" textlink="">
      <xdr:nvSpPr>
        <xdr:cNvPr id="213" name="楕円 212"/>
        <xdr:cNvSpPr/>
      </xdr:nvSpPr>
      <xdr:spPr>
        <a:xfrm>
          <a:off x="4064000" y="14693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35299</xdr:rowOff>
    </xdr:from>
    <xdr:ext cx="736600" cy="259045"/>
    <xdr:sp macro="" textlink="">
      <xdr:nvSpPr>
        <xdr:cNvPr id="214" name="テキスト ボックス 213"/>
        <xdr:cNvSpPr txBox="1"/>
      </xdr:nvSpPr>
      <xdr:spPr>
        <a:xfrm>
          <a:off x="3733800" y="14779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98572</xdr:rowOff>
    </xdr:from>
    <xdr:to>
      <xdr:col>15</xdr:col>
      <xdr:colOff>133350</xdr:colOff>
      <xdr:row>86</xdr:row>
      <xdr:rowOff>28722</xdr:rowOff>
    </xdr:to>
    <xdr:sp macro="" textlink="">
      <xdr:nvSpPr>
        <xdr:cNvPr id="215" name="楕円 214"/>
        <xdr:cNvSpPr/>
      </xdr:nvSpPr>
      <xdr:spPr>
        <a:xfrm>
          <a:off x="3175000" y="14671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86</xdr:row>
      <xdr:rowOff>13499</xdr:rowOff>
    </xdr:from>
    <xdr:ext cx="762000" cy="259045"/>
    <xdr:sp macro="" textlink="">
      <xdr:nvSpPr>
        <xdr:cNvPr id="216" name="テキスト ボックス 215"/>
        <xdr:cNvSpPr txBox="1"/>
      </xdr:nvSpPr>
      <xdr:spPr>
        <a:xfrm>
          <a:off x="2844800" y="147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86</xdr:row>
      <xdr:rowOff>4194</xdr:rowOff>
    </xdr:from>
    <xdr:to>
      <xdr:col>11</xdr:col>
      <xdr:colOff>82550</xdr:colOff>
      <xdr:row>86</xdr:row>
      <xdr:rowOff>105794</xdr:rowOff>
    </xdr:to>
    <xdr:sp macro="" textlink="">
      <xdr:nvSpPr>
        <xdr:cNvPr id="217" name="楕円 216"/>
        <xdr:cNvSpPr/>
      </xdr:nvSpPr>
      <xdr:spPr>
        <a:xfrm>
          <a:off x="2286000" y="14748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86</xdr:row>
      <xdr:rowOff>90571</xdr:rowOff>
    </xdr:from>
    <xdr:ext cx="762000" cy="259045"/>
    <xdr:sp macro="" textlink="">
      <xdr:nvSpPr>
        <xdr:cNvPr id="218" name="テキスト ボックス 217"/>
        <xdr:cNvSpPr txBox="1"/>
      </xdr:nvSpPr>
      <xdr:spPr>
        <a:xfrm>
          <a:off x="1955800" y="14835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164759</xdr:rowOff>
    </xdr:from>
    <xdr:to>
      <xdr:col>7</xdr:col>
      <xdr:colOff>31750</xdr:colOff>
      <xdr:row>85</xdr:row>
      <xdr:rowOff>94909</xdr:rowOff>
    </xdr:to>
    <xdr:sp macro="" textlink="">
      <xdr:nvSpPr>
        <xdr:cNvPr id="219" name="楕円 218"/>
        <xdr:cNvSpPr/>
      </xdr:nvSpPr>
      <xdr:spPr>
        <a:xfrm>
          <a:off x="1397000" y="14566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79686</xdr:rowOff>
    </xdr:from>
    <xdr:ext cx="762000" cy="259045"/>
    <xdr:sp macro="" textlink="">
      <xdr:nvSpPr>
        <xdr:cNvPr id="220" name="テキスト ボックス 219"/>
        <xdr:cNvSpPr txBox="1"/>
      </xdr:nvSpPr>
      <xdr:spPr>
        <a:xfrm>
          <a:off x="1066800" y="14652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類似団体内平均を下回ったが、職員の経験年数・階層の変動により指数は若干上昇している。今後も現状の給与水準を維持したい。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なお、平成２９年度数値については、様式作成時点で根拠調査が未公表のため前年度数値を引用している。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6" name="直線コネクタ 235"/>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7" name="テキスト ボックス 236"/>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8" name="直線コネクタ 237"/>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9" name="テキスト ボックス 238"/>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0" name="直線コネクタ 239"/>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1" name="テキスト ボックス 240"/>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2" name="直線コネクタ 241"/>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3" name="テキスト ボックス 242"/>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4" name="直線コネクタ 243"/>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5" name="テキスト ボックス 244"/>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6" name="直線コネクタ 245"/>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7" name="テキスト ボックス 246"/>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50195</xdr:rowOff>
    </xdr:from>
    <xdr:to>
      <xdr:col>81</xdr:col>
      <xdr:colOff>44450</xdr:colOff>
      <xdr:row>89</xdr:row>
      <xdr:rowOff>127302</xdr:rowOff>
    </xdr:to>
    <xdr:cxnSp macro="">
      <xdr:nvCxnSpPr>
        <xdr:cNvPr id="251" name="直線コネクタ 250"/>
        <xdr:cNvCxnSpPr/>
      </xdr:nvCxnSpPr>
      <xdr:spPr>
        <a:xfrm flipV="1">
          <a:off x="17018000" y="13766195"/>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99379</xdr:rowOff>
    </xdr:from>
    <xdr:ext cx="762000" cy="259045"/>
    <xdr:sp macro="" textlink="">
      <xdr:nvSpPr>
        <xdr:cNvPr id="252" name="給与水準   （国との比較）最小値テキスト"/>
        <xdr:cNvSpPr txBox="1"/>
      </xdr:nvSpPr>
      <xdr:spPr>
        <a:xfrm>
          <a:off x="17106900" y="1535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127302</xdr:rowOff>
    </xdr:from>
    <xdr:to>
      <xdr:col>81</xdr:col>
      <xdr:colOff>133350</xdr:colOff>
      <xdr:row>89</xdr:row>
      <xdr:rowOff>127302</xdr:rowOff>
    </xdr:to>
    <xdr:cxnSp macro="">
      <xdr:nvCxnSpPr>
        <xdr:cNvPr id="253" name="直線コネクタ 252"/>
        <xdr:cNvCxnSpPr/>
      </xdr:nvCxnSpPr>
      <xdr:spPr>
        <a:xfrm>
          <a:off x="16929100" y="1538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136572</xdr:rowOff>
    </xdr:from>
    <xdr:ext cx="762000" cy="259045"/>
    <xdr:sp macro="" textlink="">
      <xdr:nvSpPr>
        <xdr:cNvPr id="254" name="給与水準   （国との比較）最大値テキスト"/>
        <xdr:cNvSpPr txBox="1"/>
      </xdr:nvSpPr>
      <xdr:spPr>
        <a:xfrm>
          <a:off x="17106900" y="1350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50195</xdr:rowOff>
    </xdr:from>
    <xdr:to>
      <xdr:col>81</xdr:col>
      <xdr:colOff>133350</xdr:colOff>
      <xdr:row>80</xdr:row>
      <xdr:rowOff>50195</xdr:rowOff>
    </xdr:to>
    <xdr:cxnSp macro="">
      <xdr:nvCxnSpPr>
        <xdr:cNvPr id="255" name="直線コネクタ 254"/>
        <xdr:cNvCxnSpPr/>
      </xdr:nvCxnSpPr>
      <xdr:spPr>
        <a:xfrm>
          <a:off x="16929100" y="13766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19352</xdr:rowOff>
    </xdr:from>
    <xdr:to>
      <xdr:col>81</xdr:col>
      <xdr:colOff>44450</xdr:colOff>
      <xdr:row>84</xdr:row>
      <xdr:rowOff>19352</xdr:rowOff>
    </xdr:to>
    <xdr:cxnSp macro="">
      <xdr:nvCxnSpPr>
        <xdr:cNvPr id="256" name="直線コネクタ 255"/>
        <xdr:cNvCxnSpPr/>
      </xdr:nvCxnSpPr>
      <xdr:spPr>
        <a:xfrm>
          <a:off x="16179800" y="1442115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158948</xdr:rowOff>
    </xdr:from>
    <xdr:ext cx="762000" cy="259045"/>
    <xdr:sp macro="" textlink="">
      <xdr:nvSpPr>
        <xdr:cNvPr id="257" name="給与水準   （国との比較）平均値テキスト"/>
        <xdr:cNvSpPr txBox="1"/>
      </xdr:nvSpPr>
      <xdr:spPr>
        <a:xfrm>
          <a:off x="17106900" y="14560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15421</xdr:rowOff>
    </xdr:from>
    <xdr:to>
      <xdr:col>81</xdr:col>
      <xdr:colOff>95250</xdr:colOff>
      <xdr:row>85</xdr:row>
      <xdr:rowOff>117021</xdr:rowOff>
    </xdr:to>
    <xdr:sp macro="" textlink="">
      <xdr:nvSpPr>
        <xdr:cNvPr id="258" name="フローチャート: 判断 257"/>
        <xdr:cNvSpPr/>
      </xdr:nvSpPr>
      <xdr:spPr>
        <a:xfrm>
          <a:off x="169672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121859</xdr:rowOff>
    </xdr:from>
    <xdr:to>
      <xdr:col>77</xdr:col>
      <xdr:colOff>44450</xdr:colOff>
      <xdr:row>84</xdr:row>
      <xdr:rowOff>19352</xdr:rowOff>
    </xdr:to>
    <xdr:cxnSp macro="">
      <xdr:nvCxnSpPr>
        <xdr:cNvPr id="259" name="直線コネクタ 258"/>
        <xdr:cNvCxnSpPr/>
      </xdr:nvCxnSpPr>
      <xdr:spPr>
        <a:xfrm>
          <a:off x="15290800" y="14352209"/>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26912</xdr:rowOff>
    </xdr:from>
    <xdr:to>
      <xdr:col>77</xdr:col>
      <xdr:colOff>95250</xdr:colOff>
      <xdr:row>85</xdr:row>
      <xdr:rowOff>128512</xdr:rowOff>
    </xdr:to>
    <xdr:sp macro="" textlink="">
      <xdr:nvSpPr>
        <xdr:cNvPr id="260" name="フローチャート: 判断 259"/>
        <xdr:cNvSpPr/>
      </xdr:nvSpPr>
      <xdr:spPr>
        <a:xfrm>
          <a:off x="16129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113289</xdr:rowOff>
    </xdr:from>
    <xdr:ext cx="736600" cy="259045"/>
    <xdr:sp macro="" textlink="">
      <xdr:nvSpPr>
        <xdr:cNvPr id="261" name="テキスト ボックス 260"/>
        <xdr:cNvSpPr txBox="1"/>
      </xdr:nvSpPr>
      <xdr:spPr>
        <a:xfrm>
          <a:off x="15798800" y="146865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121859</xdr:rowOff>
    </xdr:from>
    <xdr:to>
      <xdr:col>72</xdr:col>
      <xdr:colOff>203200</xdr:colOff>
      <xdr:row>86</xdr:row>
      <xdr:rowOff>9677</xdr:rowOff>
    </xdr:to>
    <xdr:cxnSp macro="">
      <xdr:nvCxnSpPr>
        <xdr:cNvPr id="262" name="直線コネクタ 261"/>
        <xdr:cNvCxnSpPr/>
      </xdr:nvCxnSpPr>
      <xdr:spPr>
        <a:xfrm flipV="1">
          <a:off x="14401800" y="14352209"/>
          <a:ext cx="889000" cy="402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38402</xdr:rowOff>
    </xdr:from>
    <xdr:to>
      <xdr:col>73</xdr:col>
      <xdr:colOff>44450</xdr:colOff>
      <xdr:row>85</xdr:row>
      <xdr:rowOff>140002</xdr:rowOff>
    </xdr:to>
    <xdr:sp macro="" textlink="">
      <xdr:nvSpPr>
        <xdr:cNvPr id="263" name="フローチャート: 判断 262"/>
        <xdr:cNvSpPr/>
      </xdr:nvSpPr>
      <xdr:spPr>
        <a:xfrm>
          <a:off x="15240000" y="1461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124779</xdr:rowOff>
    </xdr:from>
    <xdr:ext cx="762000" cy="259045"/>
    <xdr:sp macro="" textlink="">
      <xdr:nvSpPr>
        <xdr:cNvPr id="264" name="テキスト ボックス 263"/>
        <xdr:cNvSpPr txBox="1"/>
      </xdr:nvSpPr>
      <xdr:spPr>
        <a:xfrm>
          <a:off x="14909800" y="1469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53823</xdr:rowOff>
    </xdr:from>
    <xdr:to>
      <xdr:col>68</xdr:col>
      <xdr:colOff>152400</xdr:colOff>
      <xdr:row>86</xdr:row>
      <xdr:rowOff>9677</xdr:rowOff>
    </xdr:to>
    <xdr:cxnSp macro="">
      <xdr:nvCxnSpPr>
        <xdr:cNvPr id="265" name="直線コネクタ 264"/>
        <xdr:cNvCxnSpPr/>
      </xdr:nvCxnSpPr>
      <xdr:spPr>
        <a:xfrm>
          <a:off x="13512800" y="14455623"/>
          <a:ext cx="889000" cy="298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49893</xdr:rowOff>
    </xdr:from>
    <xdr:to>
      <xdr:col>68</xdr:col>
      <xdr:colOff>203200</xdr:colOff>
      <xdr:row>85</xdr:row>
      <xdr:rowOff>151493</xdr:rowOff>
    </xdr:to>
    <xdr:sp macro="" textlink="">
      <xdr:nvSpPr>
        <xdr:cNvPr id="266" name="フローチャート: 判断 265"/>
        <xdr:cNvSpPr/>
      </xdr:nvSpPr>
      <xdr:spPr>
        <a:xfrm>
          <a:off x="14351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161670</xdr:rowOff>
    </xdr:from>
    <xdr:ext cx="762000" cy="259045"/>
    <xdr:sp macro="" textlink="">
      <xdr:nvSpPr>
        <xdr:cNvPr id="267" name="テキスト ボックス 266"/>
        <xdr:cNvSpPr txBox="1"/>
      </xdr:nvSpPr>
      <xdr:spPr>
        <a:xfrm>
          <a:off x="14020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26912</xdr:rowOff>
    </xdr:from>
    <xdr:to>
      <xdr:col>64</xdr:col>
      <xdr:colOff>152400</xdr:colOff>
      <xdr:row>85</xdr:row>
      <xdr:rowOff>128512</xdr:rowOff>
    </xdr:to>
    <xdr:sp macro="" textlink="">
      <xdr:nvSpPr>
        <xdr:cNvPr id="268" name="フローチャート: 判断 267"/>
        <xdr:cNvSpPr/>
      </xdr:nvSpPr>
      <xdr:spPr>
        <a:xfrm>
          <a:off x="13462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113289</xdr:rowOff>
    </xdr:from>
    <xdr:ext cx="762000" cy="259045"/>
    <xdr:sp macro="" textlink="">
      <xdr:nvSpPr>
        <xdr:cNvPr id="269" name="テキスト ボックス 268"/>
        <xdr:cNvSpPr txBox="1"/>
      </xdr:nvSpPr>
      <xdr:spPr>
        <a:xfrm>
          <a:off x="13131800" y="1468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140002</xdr:rowOff>
    </xdr:from>
    <xdr:to>
      <xdr:col>81</xdr:col>
      <xdr:colOff>95250</xdr:colOff>
      <xdr:row>84</xdr:row>
      <xdr:rowOff>70152</xdr:rowOff>
    </xdr:to>
    <xdr:sp macro="" textlink="">
      <xdr:nvSpPr>
        <xdr:cNvPr id="275" name="楕円 274"/>
        <xdr:cNvSpPr/>
      </xdr:nvSpPr>
      <xdr:spPr>
        <a:xfrm>
          <a:off x="16967200" y="1437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156529</xdr:rowOff>
    </xdr:from>
    <xdr:ext cx="762000" cy="259045"/>
    <xdr:sp macro="" textlink="">
      <xdr:nvSpPr>
        <xdr:cNvPr id="276" name="給与水準   （国との比較）該当値テキスト"/>
        <xdr:cNvSpPr txBox="1"/>
      </xdr:nvSpPr>
      <xdr:spPr>
        <a:xfrm>
          <a:off x="17106900" y="14215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140002</xdr:rowOff>
    </xdr:from>
    <xdr:to>
      <xdr:col>77</xdr:col>
      <xdr:colOff>95250</xdr:colOff>
      <xdr:row>84</xdr:row>
      <xdr:rowOff>70152</xdr:rowOff>
    </xdr:to>
    <xdr:sp macro="" textlink="">
      <xdr:nvSpPr>
        <xdr:cNvPr id="277" name="楕円 276"/>
        <xdr:cNvSpPr/>
      </xdr:nvSpPr>
      <xdr:spPr>
        <a:xfrm>
          <a:off x="16129000" y="1437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80329</xdr:rowOff>
    </xdr:from>
    <xdr:ext cx="736600" cy="259045"/>
    <xdr:sp macro="" textlink="">
      <xdr:nvSpPr>
        <xdr:cNvPr id="278" name="テキスト ボックス 277"/>
        <xdr:cNvSpPr txBox="1"/>
      </xdr:nvSpPr>
      <xdr:spPr>
        <a:xfrm>
          <a:off x="15798800" y="14139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71059</xdr:rowOff>
    </xdr:from>
    <xdr:to>
      <xdr:col>73</xdr:col>
      <xdr:colOff>44450</xdr:colOff>
      <xdr:row>84</xdr:row>
      <xdr:rowOff>1209</xdr:rowOff>
    </xdr:to>
    <xdr:sp macro="" textlink="">
      <xdr:nvSpPr>
        <xdr:cNvPr id="279" name="楕円 278"/>
        <xdr:cNvSpPr/>
      </xdr:nvSpPr>
      <xdr:spPr>
        <a:xfrm>
          <a:off x="15240000" y="1430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11386</xdr:rowOff>
    </xdr:from>
    <xdr:ext cx="762000" cy="259045"/>
    <xdr:sp macro="" textlink="">
      <xdr:nvSpPr>
        <xdr:cNvPr id="280" name="テキスト ボックス 279"/>
        <xdr:cNvSpPr txBox="1"/>
      </xdr:nvSpPr>
      <xdr:spPr>
        <a:xfrm>
          <a:off x="14909800" y="14070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130327</xdr:rowOff>
    </xdr:from>
    <xdr:to>
      <xdr:col>68</xdr:col>
      <xdr:colOff>203200</xdr:colOff>
      <xdr:row>86</xdr:row>
      <xdr:rowOff>60477</xdr:rowOff>
    </xdr:to>
    <xdr:sp macro="" textlink="">
      <xdr:nvSpPr>
        <xdr:cNvPr id="281" name="楕円 280"/>
        <xdr:cNvSpPr/>
      </xdr:nvSpPr>
      <xdr:spPr>
        <a:xfrm>
          <a:off x="14351000" y="14703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45254</xdr:rowOff>
    </xdr:from>
    <xdr:ext cx="762000" cy="259045"/>
    <xdr:sp macro="" textlink="">
      <xdr:nvSpPr>
        <xdr:cNvPr id="282" name="テキスト ボックス 281"/>
        <xdr:cNvSpPr txBox="1"/>
      </xdr:nvSpPr>
      <xdr:spPr>
        <a:xfrm>
          <a:off x="14020800" y="14789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3023</xdr:rowOff>
    </xdr:from>
    <xdr:to>
      <xdr:col>64</xdr:col>
      <xdr:colOff>152400</xdr:colOff>
      <xdr:row>84</xdr:row>
      <xdr:rowOff>104623</xdr:rowOff>
    </xdr:to>
    <xdr:sp macro="" textlink="">
      <xdr:nvSpPr>
        <xdr:cNvPr id="283" name="楕円 282"/>
        <xdr:cNvSpPr/>
      </xdr:nvSpPr>
      <xdr:spPr>
        <a:xfrm>
          <a:off x="13462000" y="14404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114800</xdr:rowOff>
    </xdr:from>
    <xdr:ext cx="762000" cy="259045"/>
    <xdr:sp macro="" textlink="">
      <xdr:nvSpPr>
        <xdr:cNvPr id="284" name="テキスト ボックス 283"/>
        <xdr:cNvSpPr txBox="1"/>
      </xdr:nvSpPr>
      <xdr:spPr>
        <a:xfrm>
          <a:off x="13131800" y="14173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類似団体内平均を上回っているが、効率的・効果的な組織の再構築を実施するとともに、公共施設の集約化・民間活用を図り、適正な職員数となるよう、計画的に定員管理を実施していく。</a:t>
          </a:r>
        </a:p>
      </xdr:txBody>
    </xdr:sp>
    <xdr:clientData/>
  </xdr:twoCellAnchor>
  <xdr:oneCellAnchor>
    <xdr:from>
      <xdr:col>61</xdr:col>
      <xdr:colOff>6350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1" name="直線コネクタ 300"/>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2" name="テキスト ボックス 301"/>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3" name="直線コネクタ 302"/>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4" name="テキスト ボックス 303"/>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5" name="直線コネクタ 304"/>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6" name="テキスト ボックス 305"/>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7" name="直線コネクタ 306"/>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8" name="テキスト ボックス 307"/>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9" name="直線コネクタ 308"/>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0" name="テキスト ボックス 309"/>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101939</xdr:rowOff>
    </xdr:from>
    <xdr:to>
      <xdr:col>81</xdr:col>
      <xdr:colOff>44450</xdr:colOff>
      <xdr:row>67</xdr:row>
      <xdr:rowOff>2794</xdr:rowOff>
    </xdr:to>
    <xdr:cxnSp macro="">
      <xdr:nvCxnSpPr>
        <xdr:cNvPr id="314" name="直線コネクタ 313"/>
        <xdr:cNvCxnSpPr/>
      </xdr:nvCxnSpPr>
      <xdr:spPr>
        <a:xfrm flipV="1">
          <a:off x="17018000" y="10217489"/>
          <a:ext cx="0" cy="12724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146321</xdr:rowOff>
    </xdr:from>
    <xdr:ext cx="762000" cy="259045"/>
    <xdr:sp macro="" textlink="">
      <xdr:nvSpPr>
        <xdr:cNvPr id="315" name="定員管理の状況最小値テキスト"/>
        <xdr:cNvSpPr txBox="1"/>
      </xdr:nvSpPr>
      <xdr:spPr>
        <a:xfrm>
          <a:off x="17106900" y="11462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2794</xdr:rowOff>
    </xdr:from>
    <xdr:to>
      <xdr:col>81</xdr:col>
      <xdr:colOff>133350</xdr:colOff>
      <xdr:row>67</xdr:row>
      <xdr:rowOff>2794</xdr:rowOff>
    </xdr:to>
    <xdr:cxnSp macro="">
      <xdr:nvCxnSpPr>
        <xdr:cNvPr id="316" name="直線コネクタ 315"/>
        <xdr:cNvCxnSpPr/>
      </xdr:nvCxnSpPr>
      <xdr:spPr>
        <a:xfrm>
          <a:off x="16929100" y="1148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16866</xdr:rowOff>
    </xdr:from>
    <xdr:ext cx="762000" cy="259045"/>
    <xdr:sp macro="" textlink="">
      <xdr:nvSpPr>
        <xdr:cNvPr id="317" name="定員管理の状況最大値テキスト"/>
        <xdr:cNvSpPr txBox="1"/>
      </xdr:nvSpPr>
      <xdr:spPr>
        <a:xfrm>
          <a:off x="17106900" y="9960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101939</xdr:rowOff>
    </xdr:from>
    <xdr:to>
      <xdr:col>81</xdr:col>
      <xdr:colOff>133350</xdr:colOff>
      <xdr:row>59</xdr:row>
      <xdr:rowOff>101939</xdr:rowOff>
    </xdr:to>
    <xdr:cxnSp macro="">
      <xdr:nvCxnSpPr>
        <xdr:cNvPr id="318" name="直線コネクタ 317"/>
        <xdr:cNvCxnSpPr/>
      </xdr:nvCxnSpPr>
      <xdr:spPr>
        <a:xfrm>
          <a:off x="16929100" y="10217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95927</xdr:rowOff>
    </xdr:from>
    <xdr:to>
      <xdr:col>81</xdr:col>
      <xdr:colOff>44450</xdr:colOff>
      <xdr:row>62</xdr:row>
      <xdr:rowOff>100754</xdr:rowOff>
    </xdr:to>
    <xdr:cxnSp macro="">
      <xdr:nvCxnSpPr>
        <xdr:cNvPr id="319" name="直線コネクタ 318"/>
        <xdr:cNvCxnSpPr/>
      </xdr:nvCxnSpPr>
      <xdr:spPr>
        <a:xfrm flipV="1">
          <a:off x="16179800" y="10725827"/>
          <a:ext cx="838200" cy="4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31894</xdr:rowOff>
    </xdr:from>
    <xdr:ext cx="762000" cy="259045"/>
    <xdr:sp macro="" textlink="">
      <xdr:nvSpPr>
        <xdr:cNvPr id="320" name="定員管理の状況平均値テキスト"/>
        <xdr:cNvSpPr txBox="1"/>
      </xdr:nvSpPr>
      <xdr:spPr>
        <a:xfrm>
          <a:off x="17106900" y="104903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15367</xdr:rowOff>
    </xdr:from>
    <xdr:to>
      <xdr:col>81</xdr:col>
      <xdr:colOff>95250</xdr:colOff>
      <xdr:row>62</xdr:row>
      <xdr:rowOff>116967</xdr:rowOff>
    </xdr:to>
    <xdr:sp macro="" textlink="">
      <xdr:nvSpPr>
        <xdr:cNvPr id="321" name="フローチャート: 判断 320"/>
        <xdr:cNvSpPr/>
      </xdr:nvSpPr>
      <xdr:spPr>
        <a:xfrm>
          <a:off x="16967200" y="10645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71797</xdr:rowOff>
    </xdr:from>
    <xdr:to>
      <xdr:col>77</xdr:col>
      <xdr:colOff>44450</xdr:colOff>
      <xdr:row>62</xdr:row>
      <xdr:rowOff>100754</xdr:rowOff>
    </xdr:to>
    <xdr:cxnSp macro="">
      <xdr:nvCxnSpPr>
        <xdr:cNvPr id="322" name="直線コネクタ 321"/>
        <xdr:cNvCxnSpPr/>
      </xdr:nvCxnSpPr>
      <xdr:spPr>
        <a:xfrm>
          <a:off x="15290800" y="10701697"/>
          <a:ext cx="889000" cy="28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160274</xdr:rowOff>
    </xdr:from>
    <xdr:to>
      <xdr:col>77</xdr:col>
      <xdr:colOff>95250</xdr:colOff>
      <xdr:row>62</xdr:row>
      <xdr:rowOff>90424</xdr:rowOff>
    </xdr:to>
    <xdr:sp macro="" textlink="">
      <xdr:nvSpPr>
        <xdr:cNvPr id="323" name="フローチャート: 判断 322"/>
        <xdr:cNvSpPr/>
      </xdr:nvSpPr>
      <xdr:spPr>
        <a:xfrm>
          <a:off x="161290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100601</xdr:rowOff>
    </xdr:from>
    <xdr:ext cx="736600" cy="259045"/>
    <xdr:sp macro="" textlink="">
      <xdr:nvSpPr>
        <xdr:cNvPr id="324" name="テキスト ボックス 323"/>
        <xdr:cNvSpPr txBox="1"/>
      </xdr:nvSpPr>
      <xdr:spPr>
        <a:xfrm>
          <a:off x="15798800" y="103876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67776</xdr:rowOff>
    </xdr:from>
    <xdr:to>
      <xdr:col>72</xdr:col>
      <xdr:colOff>203200</xdr:colOff>
      <xdr:row>62</xdr:row>
      <xdr:rowOff>71797</xdr:rowOff>
    </xdr:to>
    <xdr:cxnSp macro="">
      <xdr:nvCxnSpPr>
        <xdr:cNvPr id="325" name="直線コネクタ 324"/>
        <xdr:cNvCxnSpPr/>
      </xdr:nvCxnSpPr>
      <xdr:spPr>
        <a:xfrm>
          <a:off x="14401800" y="10697676"/>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130514</xdr:rowOff>
    </xdr:from>
    <xdr:to>
      <xdr:col>73</xdr:col>
      <xdr:colOff>44450</xdr:colOff>
      <xdr:row>62</xdr:row>
      <xdr:rowOff>60664</xdr:rowOff>
    </xdr:to>
    <xdr:sp macro="" textlink="">
      <xdr:nvSpPr>
        <xdr:cNvPr id="326" name="フローチャート: 判断 325"/>
        <xdr:cNvSpPr/>
      </xdr:nvSpPr>
      <xdr:spPr>
        <a:xfrm>
          <a:off x="15240000" y="105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70841</xdr:rowOff>
    </xdr:from>
    <xdr:ext cx="762000" cy="259045"/>
    <xdr:sp macro="" textlink="">
      <xdr:nvSpPr>
        <xdr:cNvPr id="327" name="テキスト ボックス 326"/>
        <xdr:cNvSpPr txBox="1"/>
      </xdr:nvSpPr>
      <xdr:spPr>
        <a:xfrm>
          <a:off x="14909800" y="103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67776</xdr:rowOff>
    </xdr:from>
    <xdr:to>
      <xdr:col>68</xdr:col>
      <xdr:colOff>152400</xdr:colOff>
      <xdr:row>62</xdr:row>
      <xdr:rowOff>75819</xdr:rowOff>
    </xdr:to>
    <xdr:cxnSp macro="">
      <xdr:nvCxnSpPr>
        <xdr:cNvPr id="328" name="直線コネクタ 327"/>
        <xdr:cNvCxnSpPr/>
      </xdr:nvCxnSpPr>
      <xdr:spPr>
        <a:xfrm flipV="1">
          <a:off x="13512800" y="10697676"/>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79841</xdr:rowOff>
    </xdr:from>
    <xdr:to>
      <xdr:col>68</xdr:col>
      <xdr:colOff>203200</xdr:colOff>
      <xdr:row>62</xdr:row>
      <xdr:rowOff>9991</xdr:rowOff>
    </xdr:to>
    <xdr:sp macro="" textlink="">
      <xdr:nvSpPr>
        <xdr:cNvPr id="329" name="フローチャート: 判断 328"/>
        <xdr:cNvSpPr/>
      </xdr:nvSpPr>
      <xdr:spPr>
        <a:xfrm>
          <a:off x="14351000" y="1053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20168</xdr:rowOff>
    </xdr:from>
    <xdr:ext cx="762000" cy="259045"/>
    <xdr:sp macro="" textlink="">
      <xdr:nvSpPr>
        <xdr:cNvPr id="330" name="テキスト ボックス 329"/>
        <xdr:cNvSpPr txBox="1"/>
      </xdr:nvSpPr>
      <xdr:spPr>
        <a:xfrm>
          <a:off x="14020800" y="10307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65363</xdr:rowOff>
    </xdr:from>
    <xdr:to>
      <xdr:col>64</xdr:col>
      <xdr:colOff>152400</xdr:colOff>
      <xdr:row>61</xdr:row>
      <xdr:rowOff>166963</xdr:rowOff>
    </xdr:to>
    <xdr:sp macro="" textlink="">
      <xdr:nvSpPr>
        <xdr:cNvPr id="331" name="フローチャート: 判断 330"/>
        <xdr:cNvSpPr/>
      </xdr:nvSpPr>
      <xdr:spPr>
        <a:xfrm>
          <a:off x="13462000" y="10523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5690</xdr:rowOff>
    </xdr:from>
    <xdr:ext cx="762000" cy="259045"/>
    <xdr:sp macro="" textlink="">
      <xdr:nvSpPr>
        <xdr:cNvPr id="332" name="テキスト ボックス 331"/>
        <xdr:cNvSpPr txBox="1"/>
      </xdr:nvSpPr>
      <xdr:spPr>
        <a:xfrm>
          <a:off x="13131800" y="10292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45127</xdr:rowOff>
    </xdr:from>
    <xdr:to>
      <xdr:col>81</xdr:col>
      <xdr:colOff>95250</xdr:colOff>
      <xdr:row>62</xdr:row>
      <xdr:rowOff>146727</xdr:rowOff>
    </xdr:to>
    <xdr:sp macro="" textlink="">
      <xdr:nvSpPr>
        <xdr:cNvPr id="338" name="楕円 337"/>
        <xdr:cNvSpPr/>
      </xdr:nvSpPr>
      <xdr:spPr>
        <a:xfrm>
          <a:off x="16967200" y="10675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17204</xdr:rowOff>
    </xdr:from>
    <xdr:ext cx="762000" cy="259045"/>
    <xdr:sp macro="" textlink="">
      <xdr:nvSpPr>
        <xdr:cNvPr id="339" name="定員管理の状況該当値テキスト"/>
        <xdr:cNvSpPr txBox="1"/>
      </xdr:nvSpPr>
      <xdr:spPr>
        <a:xfrm>
          <a:off x="17106900" y="10647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49954</xdr:rowOff>
    </xdr:from>
    <xdr:to>
      <xdr:col>77</xdr:col>
      <xdr:colOff>95250</xdr:colOff>
      <xdr:row>62</xdr:row>
      <xdr:rowOff>151554</xdr:rowOff>
    </xdr:to>
    <xdr:sp macro="" textlink="">
      <xdr:nvSpPr>
        <xdr:cNvPr id="340" name="楕円 339"/>
        <xdr:cNvSpPr/>
      </xdr:nvSpPr>
      <xdr:spPr>
        <a:xfrm>
          <a:off x="16129000" y="1067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136331</xdr:rowOff>
    </xdr:from>
    <xdr:ext cx="736600" cy="259045"/>
    <xdr:sp macro="" textlink="">
      <xdr:nvSpPr>
        <xdr:cNvPr id="341" name="テキスト ボックス 340"/>
        <xdr:cNvSpPr txBox="1"/>
      </xdr:nvSpPr>
      <xdr:spPr>
        <a:xfrm>
          <a:off x="15798800" y="107662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20997</xdr:rowOff>
    </xdr:from>
    <xdr:to>
      <xdr:col>73</xdr:col>
      <xdr:colOff>44450</xdr:colOff>
      <xdr:row>62</xdr:row>
      <xdr:rowOff>122597</xdr:rowOff>
    </xdr:to>
    <xdr:sp macro="" textlink="">
      <xdr:nvSpPr>
        <xdr:cNvPr id="342" name="楕円 341"/>
        <xdr:cNvSpPr/>
      </xdr:nvSpPr>
      <xdr:spPr>
        <a:xfrm>
          <a:off x="15240000" y="10650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107374</xdr:rowOff>
    </xdr:from>
    <xdr:ext cx="762000" cy="259045"/>
    <xdr:sp macro="" textlink="">
      <xdr:nvSpPr>
        <xdr:cNvPr id="343" name="テキスト ボックス 342"/>
        <xdr:cNvSpPr txBox="1"/>
      </xdr:nvSpPr>
      <xdr:spPr>
        <a:xfrm>
          <a:off x="14909800" y="10737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16976</xdr:rowOff>
    </xdr:from>
    <xdr:to>
      <xdr:col>68</xdr:col>
      <xdr:colOff>203200</xdr:colOff>
      <xdr:row>62</xdr:row>
      <xdr:rowOff>118576</xdr:rowOff>
    </xdr:to>
    <xdr:sp macro="" textlink="">
      <xdr:nvSpPr>
        <xdr:cNvPr id="344" name="楕円 343"/>
        <xdr:cNvSpPr/>
      </xdr:nvSpPr>
      <xdr:spPr>
        <a:xfrm>
          <a:off x="14351000" y="10646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103353</xdr:rowOff>
    </xdr:from>
    <xdr:ext cx="762000" cy="259045"/>
    <xdr:sp macro="" textlink="">
      <xdr:nvSpPr>
        <xdr:cNvPr id="345" name="テキスト ボックス 344"/>
        <xdr:cNvSpPr txBox="1"/>
      </xdr:nvSpPr>
      <xdr:spPr>
        <a:xfrm>
          <a:off x="14020800" y="10733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25019</xdr:rowOff>
    </xdr:from>
    <xdr:to>
      <xdr:col>64</xdr:col>
      <xdr:colOff>152400</xdr:colOff>
      <xdr:row>62</xdr:row>
      <xdr:rowOff>126619</xdr:rowOff>
    </xdr:to>
    <xdr:sp macro="" textlink="">
      <xdr:nvSpPr>
        <xdr:cNvPr id="346" name="楕円 345"/>
        <xdr:cNvSpPr/>
      </xdr:nvSpPr>
      <xdr:spPr>
        <a:xfrm>
          <a:off x="13462000" y="10654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111396</xdr:rowOff>
    </xdr:from>
    <xdr:ext cx="762000" cy="259045"/>
    <xdr:sp macro="" textlink="">
      <xdr:nvSpPr>
        <xdr:cNvPr id="347" name="テキスト ボックス 346"/>
        <xdr:cNvSpPr txBox="1"/>
      </xdr:nvSpPr>
      <xdr:spPr>
        <a:xfrm>
          <a:off x="13131800" y="10741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数年起債を行っておらず、償還の完了も進む中、税収変動による影響はあるが、実質公債費率は減少傾向となっている。インフラ系公共施設の更新等を計画的に実施することにより、効率的な起債による財政運営を行っていく。</a:t>
          </a:r>
        </a:p>
      </xdr:txBody>
    </xdr:sp>
    <xdr:clientData/>
  </xdr:twoCellAnchor>
  <xdr:oneCellAnchor>
    <xdr:from>
      <xdr:col>61</xdr:col>
      <xdr:colOff>6350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4" name="直線コネクタ 363"/>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5" name="テキスト ボックス 364"/>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6" name="直線コネクタ 365"/>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7" name="テキスト ボックス 366"/>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1" name="テキスト ボックス 370"/>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2" name="直線コネクタ 371"/>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3" name="テキスト ボックス 372"/>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96943</xdr:rowOff>
    </xdr:from>
    <xdr:to>
      <xdr:col>81</xdr:col>
      <xdr:colOff>44450</xdr:colOff>
      <xdr:row>44</xdr:row>
      <xdr:rowOff>12277</xdr:rowOff>
    </xdr:to>
    <xdr:cxnSp macro="">
      <xdr:nvCxnSpPr>
        <xdr:cNvPr id="376" name="直線コネクタ 375"/>
        <xdr:cNvCxnSpPr/>
      </xdr:nvCxnSpPr>
      <xdr:spPr>
        <a:xfrm flipV="1">
          <a:off x="17018000" y="6269143"/>
          <a:ext cx="0" cy="12869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155804</xdr:rowOff>
    </xdr:from>
    <xdr:ext cx="762000" cy="259045"/>
    <xdr:sp macro="" textlink="">
      <xdr:nvSpPr>
        <xdr:cNvPr id="377" name="公債費負担の状況最小値テキスト"/>
        <xdr:cNvSpPr txBox="1"/>
      </xdr:nvSpPr>
      <xdr:spPr>
        <a:xfrm>
          <a:off x="17106900" y="7528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12277</xdr:rowOff>
    </xdr:from>
    <xdr:to>
      <xdr:col>81</xdr:col>
      <xdr:colOff>133350</xdr:colOff>
      <xdr:row>44</xdr:row>
      <xdr:rowOff>12277</xdr:rowOff>
    </xdr:to>
    <xdr:cxnSp macro="">
      <xdr:nvCxnSpPr>
        <xdr:cNvPr id="378" name="直線コネクタ 377"/>
        <xdr:cNvCxnSpPr/>
      </xdr:nvCxnSpPr>
      <xdr:spPr>
        <a:xfrm>
          <a:off x="16929100" y="7556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11870</xdr:rowOff>
    </xdr:from>
    <xdr:ext cx="762000" cy="259045"/>
    <xdr:sp macro="" textlink="">
      <xdr:nvSpPr>
        <xdr:cNvPr id="379" name="公債費負担の状況最大値テキスト"/>
        <xdr:cNvSpPr txBox="1"/>
      </xdr:nvSpPr>
      <xdr:spPr>
        <a:xfrm>
          <a:off x="17106900" y="601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96943</xdr:rowOff>
    </xdr:from>
    <xdr:to>
      <xdr:col>81</xdr:col>
      <xdr:colOff>133350</xdr:colOff>
      <xdr:row>36</xdr:row>
      <xdr:rowOff>96943</xdr:rowOff>
    </xdr:to>
    <xdr:cxnSp macro="">
      <xdr:nvCxnSpPr>
        <xdr:cNvPr id="380" name="直線コネクタ 379"/>
        <xdr:cNvCxnSpPr/>
      </xdr:nvCxnSpPr>
      <xdr:spPr>
        <a:xfrm>
          <a:off x="16929100" y="626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150707</xdr:rowOff>
    </xdr:from>
    <xdr:to>
      <xdr:col>81</xdr:col>
      <xdr:colOff>44450</xdr:colOff>
      <xdr:row>38</xdr:row>
      <xdr:rowOff>19473</xdr:rowOff>
    </xdr:to>
    <xdr:cxnSp macro="">
      <xdr:nvCxnSpPr>
        <xdr:cNvPr id="381" name="直線コネクタ 380"/>
        <xdr:cNvCxnSpPr/>
      </xdr:nvCxnSpPr>
      <xdr:spPr>
        <a:xfrm flipV="1">
          <a:off x="16179800" y="6494357"/>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99077</xdr:rowOff>
    </xdr:from>
    <xdr:ext cx="762000" cy="259045"/>
    <xdr:sp macro="" textlink="">
      <xdr:nvSpPr>
        <xdr:cNvPr id="382" name="公債費負担の状況平均値テキスト"/>
        <xdr:cNvSpPr txBox="1"/>
      </xdr:nvSpPr>
      <xdr:spPr>
        <a:xfrm>
          <a:off x="17106900" y="6785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127000</xdr:rowOff>
    </xdr:from>
    <xdr:to>
      <xdr:col>81</xdr:col>
      <xdr:colOff>95250</xdr:colOff>
      <xdr:row>40</xdr:row>
      <xdr:rowOff>57150</xdr:rowOff>
    </xdr:to>
    <xdr:sp macro="" textlink="">
      <xdr:nvSpPr>
        <xdr:cNvPr id="383" name="フローチャート: 判断 382"/>
        <xdr:cNvSpPr/>
      </xdr:nvSpPr>
      <xdr:spPr>
        <a:xfrm>
          <a:off x="169672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19473</xdr:rowOff>
    </xdr:from>
    <xdr:to>
      <xdr:col>77</xdr:col>
      <xdr:colOff>44450</xdr:colOff>
      <xdr:row>38</xdr:row>
      <xdr:rowOff>51646</xdr:rowOff>
    </xdr:to>
    <xdr:cxnSp macro="">
      <xdr:nvCxnSpPr>
        <xdr:cNvPr id="384" name="直線コネクタ 383"/>
        <xdr:cNvCxnSpPr/>
      </xdr:nvCxnSpPr>
      <xdr:spPr>
        <a:xfrm flipV="1">
          <a:off x="15290800" y="6534573"/>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135044</xdr:rowOff>
    </xdr:from>
    <xdr:to>
      <xdr:col>77</xdr:col>
      <xdr:colOff>95250</xdr:colOff>
      <xdr:row>40</xdr:row>
      <xdr:rowOff>65194</xdr:rowOff>
    </xdr:to>
    <xdr:sp macro="" textlink="">
      <xdr:nvSpPr>
        <xdr:cNvPr id="385" name="フローチャート: 判断 384"/>
        <xdr:cNvSpPr/>
      </xdr:nvSpPr>
      <xdr:spPr>
        <a:xfrm>
          <a:off x="16129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49971</xdr:rowOff>
    </xdr:from>
    <xdr:ext cx="736600" cy="259045"/>
    <xdr:sp macro="" textlink="">
      <xdr:nvSpPr>
        <xdr:cNvPr id="386" name="テキスト ボックス 385"/>
        <xdr:cNvSpPr txBox="1"/>
      </xdr:nvSpPr>
      <xdr:spPr>
        <a:xfrm>
          <a:off x="15798800" y="6907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27517</xdr:rowOff>
    </xdr:from>
    <xdr:to>
      <xdr:col>72</xdr:col>
      <xdr:colOff>203200</xdr:colOff>
      <xdr:row>38</xdr:row>
      <xdr:rowOff>51646</xdr:rowOff>
    </xdr:to>
    <xdr:cxnSp macro="">
      <xdr:nvCxnSpPr>
        <xdr:cNvPr id="387" name="直線コネクタ 386"/>
        <xdr:cNvCxnSpPr/>
      </xdr:nvCxnSpPr>
      <xdr:spPr>
        <a:xfrm>
          <a:off x="14401800" y="6542617"/>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143087</xdr:rowOff>
    </xdr:from>
    <xdr:to>
      <xdr:col>73</xdr:col>
      <xdr:colOff>44450</xdr:colOff>
      <xdr:row>40</xdr:row>
      <xdr:rowOff>73237</xdr:rowOff>
    </xdr:to>
    <xdr:sp macro="" textlink="">
      <xdr:nvSpPr>
        <xdr:cNvPr id="388" name="フローチャート: 判断 387"/>
        <xdr:cNvSpPr/>
      </xdr:nvSpPr>
      <xdr:spPr>
        <a:xfrm>
          <a:off x="15240000" y="682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58014</xdr:rowOff>
    </xdr:from>
    <xdr:ext cx="762000" cy="259045"/>
    <xdr:sp macro="" textlink="">
      <xdr:nvSpPr>
        <xdr:cNvPr id="389" name="テキスト ボックス 388"/>
        <xdr:cNvSpPr txBox="1"/>
      </xdr:nvSpPr>
      <xdr:spPr>
        <a:xfrm>
          <a:off x="14909800" y="691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27517</xdr:rowOff>
    </xdr:from>
    <xdr:to>
      <xdr:col>68</xdr:col>
      <xdr:colOff>152400</xdr:colOff>
      <xdr:row>38</xdr:row>
      <xdr:rowOff>115994</xdr:rowOff>
    </xdr:to>
    <xdr:cxnSp macro="">
      <xdr:nvCxnSpPr>
        <xdr:cNvPr id="390" name="直線コネクタ 389"/>
        <xdr:cNvCxnSpPr/>
      </xdr:nvCxnSpPr>
      <xdr:spPr>
        <a:xfrm flipV="1">
          <a:off x="13512800" y="6542617"/>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35983</xdr:rowOff>
    </xdr:from>
    <xdr:to>
      <xdr:col>68</xdr:col>
      <xdr:colOff>203200</xdr:colOff>
      <xdr:row>40</xdr:row>
      <xdr:rowOff>137583</xdr:rowOff>
    </xdr:to>
    <xdr:sp macro="" textlink="">
      <xdr:nvSpPr>
        <xdr:cNvPr id="391" name="フローチャート: 判断 390"/>
        <xdr:cNvSpPr/>
      </xdr:nvSpPr>
      <xdr:spPr>
        <a:xfrm>
          <a:off x="14351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122360</xdr:rowOff>
    </xdr:from>
    <xdr:ext cx="762000" cy="259045"/>
    <xdr:sp macro="" textlink="">
      <xdr:nvSpPr>
        <xdr:cNvPr id="392" name="テキスト ボックス 391"/>
        <xdr:cNvSpPr txBox="1"/>
      </xdr:nvSpPr>
      <xdr:spPr>
        <a:xfrm>
          <a:off x="14020800" y="698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116417</xdr:rowOff>
    </xdr:from>
    <xdr:to>
      <xdr:col>64</xdr:col>
      <xdr:colOff>152400</xdr:colOff>
      <xdr:row>41</xdr:row>
      <xdr:rowOff>46567</xdr:rowOff>
    </xdr:to>
    <xdr:sp macro="" textlink="">
      <xdr:nvSpPr>
        <xdr:cNvPr id="393" name="フローチャート: 判断 392"/>
        <xdr:cNvSpPr/>
      </xdr:nvSpPr>
      <xdr:spPr>
        <a:xfrm>
          <a:off x="13462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31344</xdr:rowOff>
    </xdr:from>
    <xdr:ext cx="762000" cy="259045"/>
    <xdr:sp macro="" textlink="">
      <xdr:nvSpPr>
        <xdr:cNvPr id="394" name="テキスト ボックス 393"/>
        <xdr:cNvSpPr txBox="1"/>
      </xdr:nvSpPr>
      <xdr:spPr>
        <a:xfrm>
          <a:off x="13131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99907</xdr:rowOff>
    </xdr:from>
    <xdr:to>
      <xdr:col>81</xdr:col>
      <xdr:colOff>95250</xdr:colOff>
      <xdr:row>38</xdr:row>
      <xdr:rowOff>30057</xdr:rowOff>
    </xdr:to>
    <xdr:sp macro="" textlink="">
      <xdr:nvSpPr>
        <xdr:cNvPr id="400" name="楕円 399"/>
        <xdr:cNvSpPr/>
      </xdr:nvSpPr>
      <xdr:spPr>
        <a:xfrm>
          <a:off x="16967200" y="6443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116434</xdr:rowOff>
    </xdr:from>
    <xdr:ext cx="762000" cy="259045"/>
    <xdr:sp macro="" textlink="">
      <xdr:nvSpPr>
        <xdr:cNvPr id="401" name="公債費負担の状況該当値テキスト"/>
        <xdr:cNvSpPr txBox="1"/>
      </xdr:nvSpPr>
      <xdr:spPr>
        <a:xfrm>
          <a:off x="17106900" y="628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140123</xdr:rowOff>
    </xdr:from>
    <xdr:to>
      <xdr:col>77</xdr:col>
      <xdr:colOff>95250</xdr:colOff>
      <xdr:row>38</xdr:row>
      <xdr:rowOff>70273</xdr:rowOff>
    </xdr:to>
    <xdr:sp macro="" textlink="">
      <xdr:nvSpPr>
        <xdr:cNvPr id="402" name="楕円 401"/>
        <xdr:cNvSpPr/>
      </xdr:nvSpPr>
      <xdr:spPr>
        <a:xfrm>
          <a:off x="16129000" y="648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80450</xdr:rowOff>
    </xdr:from>
    <xdr:ext cx="736600" cy="259045"/>
    <xdr:sp macro="" textlink="">
      <xdr:nvSpPr>
        <xdr:cNvPr id="403" name="テキスト ボックス 402"/>
        <xdr:cNvSpPr txBox="1"/>
      </xdr:nvSpPr>
      <xdr:spPr>
        <a:xfrm>
          <a:off x="15798800" y="62526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846</xdr:rowOff>
    </xdr:from>
    <xdr:to>
      <xdr:col>73</xdr:col>
      <xdr:colOff>44450</xdr:colOff>
      <xdr:row>38</xdr:row>
      <xdr:rowOff>102446</xdr:rowOff>
    </xdr:to>
    <xdr:sp macro="" textlink="">
      <xdr:nvSpPr>
        <xdr:cNvPr id="404" name="楕円 403"/>
        <xdr:cNvSpPr/>
      </xdr:nvSpPr>
      <xdr:spPr>
        <a:xfrm>
          <a:off x="15240000" y="651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112624</xdr:rowOff>
    </xdr:from>
    <xdr:ext cx="762000" cy="259045"/>
    <xdr:sp macro="" textlink="">
      <xdr:nvSpPr>
        <xdr:cNvPr id="405" name="テキスト ボックス 404"/>
        <xdr:cNvSpPr txBox="1"/>
      </xdr:nvSpPr>
      <xdr:spPr>
        <a:xfrm>
          <a:off x="14909800" y="6284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148167</xdr:rowOff>
    </xdr:from>
    <xdr:to>
      <xdr:col>68</xdr:col>
      <xdr:colOff>203200</xdr:colOff>
      <xdr:row>38</xdr:row>
      <xdr:rowOff>78316</xdr:rowOff>
    </xdr:to>
    <xdr:sp macro="" textlink="">
      <xdr:nvSpPr>
        <xdr:cNvPr id="406" name="楕円 405"/>
        <xdr:cNvSpPr/>
      </xdr:nvSpPr>
      <xdr:spPr>
        <a:xfrm>
          <a:off x="14351000" y="64918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88494</xdr:rowOff>
    </xdr:from>
    <xdr:ext cx="762000" cy="259045"/>
    <xdr:sp macro="" textlink="">
      <xdr:nvSpPr>
        <xdr:cNvPr id="407" name="テキスト ボックス 406"/>
        <xdr:cNvSpPr txBox="1"/>
      </xdr:nvSpPr>
      <xdr:spPr>
        <a:xfrm>
          <a:off x="14020800" y="6260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65194</xdr:rowOff>
    </xdr:from>
    <xdr:to>
      <xdr:col>64</xdr:col>
      <xdr:colOff>152400</xdr:colOff>
      <xdr:row>38</xdr:row>
      <xdr:rowOff>166794</xdr:rowOff>
    </xdr:to>
    <xdr:sp macro="" textlink="">
      <xdr:nvSpPr>
        <xdr:cNvPr id="408" name="楕円 407"/>
        <xdr:cNvSpPr/>
      </xdr:nvSpPr>
      <xdr:spPr>
        <a:xfrm>
          <a:off x="13462000" y="658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5520</xdr:rowOff>
    </xdr:from>
    <xdr:ext cx="762000" cy="259045"/>
    <xdr:sp macro="" textlink="">
      <xdr:nvSpPr>
        <xdr:cNvPr id="409" name="テキスト ボックス 408"/>
        <xdr:cNvSpPr txBox="1"/>
      </xdr:nvSpPr>
      <xdr:spPr>
        <a:xfrm>
          <a:off x="13131800" y="6349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地方債の未発行が続き、充当可能基金も増減はあるものの、将来負担額を上回っており、類似団体内で高位置となっている。一方で、公共施設の老朽化が進み、今後更新期を迎えるにあたり、集約化・民間活用等を図りながらも、計画的な基金運用と併せて、新規起債も視野に入れながら適切な財政運営を行っていく。</a:t>
          </a: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6" name="直線コネクタ 425"/>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7" name="テキスト ボックス 426"/>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8" name="直線コネクタ 427"/>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9" name="テキスト ボックス 428"/>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0" name="直線コネクタ 429"/>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1" name="テキスト ボックス 430"/>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2" name="直線コネクタ 431"/>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3" name="テキスト ボックス 432"/>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38557</xdr:rowOff>
    </xdr:to>
    <xdr:cxnSp macro="">
      <xdr:nvCxnSpPr>
        <xdr:cNvPr id="436" name="直線コネクタ 435"/>
        <xdr:cNvCxnSpPr/>
      </xdr:nvCxnSpPr>
      <xdr:spPr>
        <a:xfrm flipV="1">
          <a:off x="17018000" y="2451100"/>
          <a:ext cx="0" cy="15308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10634</xdr:rowOff>
    </xdr:from>
    <xdr:ext cx="762000" cy="259045"/>
    <xdr:sp macro="" textlink="">
      <xdr:nvSpPr>
        <xdr:cNvPr id="437" name="将来負担の状況最小値テキスト"/>
        <xdr:cNvSpPr txBox="1"/>
      </xdr:nvSpPr>
      <xdr:spPr>
        <a:xfrm>
          <a:off x="17106900" y="3953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38557</xdr:rowOff>
    </xdr:from>
    <xdr:to>
      <xdr:col>81</xdr:col>
      <xdr:colOff>133350</xdr:colOff>
      <xdr:row>23</xdr:row>
      <xdr:rowOff>38557</xdr:rowOff>
    </xdr:to>
    <xdr:cxnSp macro="">
      <xdr:nvCxnSpPr>
        <xdr:cNvPr id="438" name="直線コネクタ 437"/>
        <xdr:cNvCxnSpPr/>
      </xdr:nvCxnSpPr>
      <xdr:spPr>
        <a:xfrm>
          <a:off x="16929100" y="3981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9"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0" name="直線コネクタ 439"/>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26484</xdr:rowOff>
    </xdr:from>
    <xdr:ext cx="762000" cy="259045"/>
    <xdr:sp macro="" textlink="">
      <xdr:nvSpPr>
        <xdr:cNvPr id="441" name="将来負担の状況平均値テキスト"/>
        <xdr:cNvSpPr txBox="1"/>
      </xdr:nvSpPr>
      <xdr:spPr>
        <a:xfrm>
          <a:off x="17106900" y="2598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54407</xdr:rowOff>
    </xdr:from>
    <xdr:to>
      <xdr:col>81</xdr:col>
      <xdr:colOff>95250</xdr:colOff>
      <xdr:row>15</xdr:row>
      <xdr:rowOff>156007</xdr:rowOff>
    </xdr:to>
    <xdr:sp macro="" textlink="">
      <xdr:nvSpPr>
        <xdr:cNvPr id="442" name="フローチャート: 判断 441"/>
        <xdr:cNvSpPr/>
      </xdr:nvSpPr>
      <xdr:spPr>
        <a:xfrm>
          <a:off x="16967200" y="262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73711</xdr:rowOff>
    </xdr:from>
    <xdr:to>
      <xdr:col>77</xdr:col>
      <xdr:colOff>95250</xdr:colOff>
      <xdr:row>16</xdr:row>
      <xdr:rowOff>3861</xdr:rowOff>
    </xdr:to>
    <xdr:sp macro="" textlink="">
      <xdr:nvSpPr>
        <xdr:cNvPr id="443" name="フローチャート: 判断 442"/>
        <xdr:cNvSpPr/>
      </xdr:nvSpPr>
      <xdr:spPr>
        <a:xfrm>
          <a:off x="16129000" y="264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14038</xdr:rowOff>
    </xdr:from>
    <xdr:ext cx="736600" cy="259045"/>
    <xdr:sp macro="" textlink="">
      <xdr:nvSpPr>
        <xdr:cNvPr id="444" name="テキスト ボックス 443"/>
        <xdr:cNvSpPr txBox="1"/>
      </xdr:nvSpPr>
      <xdr:spPr>
        <a:xfrm>
          <a:off x="15798800" y="2414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89154</xdr:rowOff>
    </xdr:from>
    <xdr:to>
      <xdr:col>73</xdr:col>
      <xdr:colOff>44450</xdr:colOff>
      <xdr:row>16</xdr:row>
      <xdr:rowOff>19304</xdr:rowOff>
    </xdr:to>
    <xdr:sp macro="" textlink="">
      <xdr:nvSpPr>
        <xdr:cNvPr id="445" name="フローチャート: 判断 444"/>
        <xdr:cNvSpPr/>
      </xdr:nvSpPr>
      <xdr:spPr>
        <a:xfrm>
          <a:off x="15240000" y="266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29481</xdr:rowOff>
    </xdr:from>
    <xdr:ext cx="762000" cy="259045"/>
    <xdr:sp macro="" textlink="">
      <xdr:nvSpPr>
        <xdr:cNvPr id="446" name="テキスト ボックス 445"/>
        <xdr:cNvSpPr txBox="1"/>
      </xdr:nvSpPr>
      <xdr:spPr>
        <a:xfrm>
          <a:off x="14909800" y="242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1321</xdr:rowOff>
    </xdr:from>
    <xdr:to>
      <xdr:col>68</xdr:col>
      <xdr:colOff>203200</xdr:colOff>
      <xdr:row>15</xdr:row>
      <xdr:rowOff>102921</xdr:rowOff>
    </xdr:to>
    <xdr:sp macro="" textlink="">
      <xdr:nvSpPr>
        <xdr:cNvPr id="447" name="フローチャート: 判断 446"/>
        <xdr:cNvSpPr/>
      </xdr:nvSpPr>
      <xdr:spPr>
        <a:xfrm>
          <a:off x="14351000" y="257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113098</xdr:rowOff>
    </xdr:from>
    <xdr:ext cx="762000" cy="259045"/>
    <xdr:sp macro="" textlink="">
      <xdr:nvSpPr>
        <xdr:cNvPr id="448" name="テキスト ボックス 447"/>
        <xdr:cNvSpPr txBox="1"/>
      </xdr:nvSpPr>
      <xdr:spPr>
        <a:xfrm>
          <a:off x="14020800" y="2341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26416</xdr:rowOff>
    </xdr:from>
    <xdr:to>
      <xdr:col>64</xdr:col>
      <xdr:colOff>152400</xdr:colOff>
      <xdr:row>15</xdr:row>
      <xdr:rowOff>128016</xdr:rowOff>
    </xdr:to>
    <xdr:sp macro="" textlink="">
      <xdr:nvSpPr>
        <xdr:cNvPr id="449" name="フローチャート: 判断 448"/>
        <xdr:cNvSpPr/>
      </xdr:nvSpPr>
      <xdr:spPr>
        <a:xfrm>
          <a:off x="13462000" y="259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138193</xdr:rowOff>
    </xdr:from>
    <xdr:ext cx="762000" cy="259045"/>
    <xdr:sp macro="" textlink="">
      <xdr:nvSpPr>
        <xdr:cNvPr id="450" name="テキスト ボックス 449"/>
        <xdr:cNvSpPr txBox="1"/>
      </xdr:nvSpPr>
      <xdr:spPr>
        <a:xfrm>
          <a:off x="13131800" y="2367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山梨県山中湖村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5,868
5,680
53.05
5,246,963
4,384,569
334,557
2,910,370
370,731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法人村民税等による税収の影響を受け、年度により人件費比率が増減するが、類似団体内平均よりは低い値で推移しているので、今後もこの水準の維持に努める。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33274</xdr:rowOff>
    </xdr:from>
    <xdr:to>
      <xdr:col>24</xdr:col>
      <xdr:colOff>25400</xdr:colOff>
      <xdr:row>40</xdr:row>
      <xdr:rowOff>108712</xdr:rowOff>
    </xdr:to>
    <xdr:cxnSp macro="">
      <xdr:nvCxnSpPr>
        <xdr:cNvPr id="59" name="直線コネクタ 58"/>
        <xdr:cNvCxnSpPr/>
      </xdr:nvCxnSpPr>
      <xdr:spPr>
        <a:xfrm flipV="1">
          <a:off x="4826000" y="6034024"/>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80789</xdr:rowOff>
    </xdr:from>
    <xdr:ext cx="762000" cy="259045"/>
    <xdr:sp macro="" textlink="">
      <xdr:nvSpPr>
        <xdr:cNvPr id="60" name="人件費最小値テキスト"/>
        <xdr:cNvSpPr txBox="1"/>
      </xdr:nvSpPr>
      <xdr:spPr>
        <a:xfrm>
          <a:off x="4914900" y="6938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108712</xdr:rowOff>
    </xdr:from>
    <xdr:to>
      <xdr:col>24</xdr:col>
      <xdr:colOff>114300</xdr:colOff>
      <xdr:row>40</xdr:row>
      <xdr:rowOff>108712</xdr:rowOff>
    </xdr:to>
    <xdr:cxnSp macro="">
      <xdr:nvCxnSpPr>
        <xdr:cNvPr id="61" name="直線コネクタ 60"/>
        <xdr:cNvCxnSpPr/>
      </xdr:nvCxnSpPr>
      <xdr:spPr>
        <a:xfrm>
          <a:off x="4737100" y="6966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119651</xdr:rowOff>
    </xdr:from>
    <xdr:ext cx="762000" cy="259045"/>
    <xdr:sp macro="" textlink="">
      <xdr:nvSpPr>
        <xdr:cNvPr id="62" name="人件費最大値テキスト"/>
        <xdr:cNvSpPr txBox="1"/>
      </xdr:nvSpPr>
      <xdr:spPr>
        <a:xfrm>
          <a:off x="4914900" y="5777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33274</xdr:rowOff>
    </xdr:from>
    <xdr:to>
      <xdr:col>24</xdr:col>
      <xdr:colOff>114300</xdr:colOff>
      <xdr:row>35</xdr:row>
      <xdr:rowOff>33274</xdr:rowOff>
    </xdr:to>
    <xdr:cxnSp macro="">
      <xdr:nvCxnSpPr>
        <xdr:cNvPr id="63" name="直線コネクタ 62"/>
        <xdr:cNvCxnSpPr/>
      </xdr:nvCxnSpPr>
      <xdr:spPr>
        <a:xfrm>
          <a:off x="4737100" y="6034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133858</xdr:rowOff>
    </xdr:from>
    <xdr:to>
      <xdr:col>24</xdr:col>
      <xdr:colOff>25400</xdr:colOff>
      <xdr:row>36</xdr:row>
      <xdr:rowOff>117856</xdr:rowOff>
    </xdr:to>
    <xdr:cxnSp macro="">
      <xdr:nvCxnSpPr>
        <xdr:cNvPr id="64" name="直線コネクタ 63"/>
        <xdr:cNvCxnSpPr/>
      </xdr:nvCxnSpPr>
      <xdr:spPr>
        <a:xfrm flipV="1">
          <a:off x="3987800" y="6134608"/>
          <a:ext cx="8382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23131</xdr:rowOff>
    </xdr:from>
    <xdr:ext cx="762000" cy="259045"/>
    <xdr:sp macro="" textlink="">
      <xdr:nvSpPr>
        <xdr:cNvPr id="65" name="人件費平均値テキスト"/>
        <xdr:cNvSpPr txBox="1"/>
      </xdr:nvSpPr>
      <xdr:spPr>
        <a:xfrm>
          <a:off x="4914900" y="6366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51054</xdr:rowOff>
    </xdr:from>
    <xdr:to>
      <xdr:col>24</xdr:col>
      <xdr:colOff>76200</xdr:colOff>
      <xdr:row>37</xdr:row>
      <xdr:rowOff>152654</xdr:rowOff>
    </xdr:to>
    <xdr:sp macro="" textlink="">
      <xdr:nvSpPr>
        <xdr:cNvPr id="66" name="フローチャート: 判断 65"/>
        <xdr:cNvSpPr/>
      </xdr:nvSpPr>
      <xdr:spPr>
        <a:xfrm>
          <a:off x="47752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90424</xdr:rowOff>
    </xdr:from>
    <xdr:to>
      <xdr:col>19</xdr:col>
      <xdr:colOff>187325</xdr:colOff>
      <xdr:row>36</xdr:row>
      <xdr:rowOff>117856</xdr:rowOff>
    </xdr:to>
    <xdr:cxnSp macro="">
      <xdr:nvCxnSpPr>
        <xdr:cNvPr id="67" name="直線コネクタ 66"/>
        <xdr:cNvCxnSpPr/>
      </xdr:nvCxnSpPr>
      <xdr:spPr>
        <a:xfrm>
          <a:off x="3098800" y="5919724"/>
          <a:ext cx="889000" cy="370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41910</xdr:rowOff>
    </xdr:from>
    <xdr:to>
      <xdr:col>20</xdr:col>
      <xdr:colOff>38100</xdr:colOff>
      <xdr:row>37</xdr:row>
      <xdr:rowOff>143510</xdr:rowOff>
    </xdr:to>
    <xdr:sp macro="" textlink="">
      <xdr:nvSpPr>
        <xdr:cNvPr id="68" name="フローチャート: 判断 67"/>
        <xdr:cNvSpPr/>
      </xdr:nvSpPr>
      <xdr:spPr>
        <a:xfrm>
          <a:off x="3937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128287</xdr:rowOff>
    </xdr:from>
    <xdr:ext cx="736600" cy="259045"/>
    <xdr:sp macro="" textlink="">
      <xdr:nvSpPr>
        <xdr:cNvPr id="69" name="テキスト ボックス 68"/>
        <xdr:cNvSpPr txBox="1"/>
      </xdr:nvSpPr>
      <xdr:spPr>
        <a:xfrm>
          <a:off x="3606800" y="647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90424</xdr:rowOff>
    </xdr:from>
    <xdr:to>
      <xdr:col>15</xdr:col>
      <xdr:colOff>98425</xdr:colOff>
      <xdr:row>36</xdr:row>
      <xdr:rowOff>76708</xdr:rowOff>
    </xdr:to>
    <xdr:cxnSp macro="">
      <xdr:nvCxnSpPr>
        <xdr:cNvPr id="70" name="直線コネクタ 69"/>
        <xdr:cNvCxnSpPr/>
      </xdr:nvCxnSpPr>
      <xdr:spPr>
        <a:xfrm flipV="1">
          <a:off x="2209800" y="5919724"/>
          <a:ext cx="889000" cy="329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28194</xdr:rowOff>
    </xdr:from>
    <xdr:to>
      <xdr:col>15</xdr:col>
      <xdr:colOff>149225</xdr:colOff>
      <xdr:row>37</xdr:row>
      <xdr:rowOff>129794</xdr:rowOff>
    </xdr:to>
    <xdr:sp macro="" textlink="">
      <xdr:nvSpPr>
        <xdr:cNvPr id="71" name="フローチャート: 判断 70"/>
        <xdr:cNvSpPr/>
      </xdr:nvSpPr>
      <xdr:spPr>
        <a:xfrm>
          <a:off x="3048000" y="63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114571</xdr:rowOff>
    </xdr:from>
    <xdr:ext cx="762000" cy="259045"/>
    <xdr:sp macro="" textlink="">
      <xdr:nvSpPr>
        <xdr:cNvPr id="72" name="テキスト ボックス 71"/>
        <xdr:cNvSpPr txBox="1"/>
      </xdr:nvSpPr>
      <xdr:spPr>
        <a:xfrm>
          <a:off x="2717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35560</xdr:rowOff>
    </xdr:from>
    <xdr:to>
      <xdr:col>11</xdr:col>
      <xdr:colOff>9525</xdr:colOff>
      <xdr:row>36</xdr:row>
      <xdr:rowOff>76708</xdr:rowOff>
    </xdr:to>
    <xdr:cxnSp macro="">
      <xdr:nvCxnSpPr>
        <xdr:cNvPr id="73" name="直線コネクタ 72"/>
        <xdr:cNvCxnSpPr/>
      </xdr:nvCxnSpPr>
      <xdr:spPr>
        <a:xfrm>
          <a:off x="1320800" y="620776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19050</xdr:rowOff>
    </xdr:from>
    <xdr:to>
      <xdr:col>11</xdr:col>
      <xdr:colOff>60325</xdr:colOff>
      <xdr:row>37</xdr:row>
      <xdr:rowOff>120650</xdr:rowOff>
    </xdr:to>
    <xdr:sp macro="" textlink="">
      <xdr:nvSpPr>
        <xdr:cNvPr id="74" name="フローチャート: 判断 73"/>
        <xdr:cNvSpPr/>
      </xdr:nvSpPr>
      <xdr:spPr>
        <a:xfrm>
          <a:off x="2159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105427</xdr:rowOff>
    </xdr:from>
    <xdr:ext cx="762000" cy="259045"/>
    <xdr:sp macro="" textlink="">
      <xdr:nvSpPr>
        <xdr:cNvPr id="75" name="テキスト ボックス 74"/>
        <xdr:cNvSpPr txBox="1"/>
      </xdr:nvSpPr>
      <xdr:spPr>
        <a:xfrm>
          <a:off x="1828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163068</xdr:rowOff>
    </xdr:from>
    <xdr:to>
      <xdr:col>6</xdr:col>
      <xdr:colOff>171450</xdr:colOff>
      <xdr:row>37</xdr:row>
      <xdr:rowOff>93218</xdr:rowOff>
    </xdr:to>
    <xdr:sp macro="" textlink="">
      <xdr:nvSpPr>
        <xdr:cNvPr id="76" name="フローチャート: 判断 75"/>
        <xdr:cNvSpPr/>
      </xdr:nvSpPr>
      <xdr:spPr>
        <a:xfrm>
          <a:off x="1270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77995</xdr:rowOff>
    </xdr:from>
    <xdr:ext cx="762000" cy="259045"/>
    <xdr:sp macro="" textlink="">
      <xdr:nvSpPr>
        <xdr:cNvPr id="77" name="テキスト ボックス 76"/>
        <xdr:cNvSpPr txBox="1"/>
      </xdr:nvSpPr>
      <xdr:spPr>
        <a:xfrm>
          <a:off x="939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83058</xdr:rowOff>
    </xdr:from>
    <xdr:to>
      <xdr:col>24</xdr:col>
      <xdr:colOff>76200</xdr:colOff>
      <xdr:row>36</xdr:row>
      <xdr:rowOff>13208</xdr:rowOff>
    </xdr:to>
    <xdr:sp macro="" textlink="">
      <xdr:nvSpPr>
        <xdr:cNvPr id="83" name="楕円 82"/>
        <xdr:cNvSpPr/>
      </xdr:nvSpPr>
      <xdr:spPr>
        <a:xfrm>
          <a:off x="4775200" y="608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163085</xdr:rowOff>
    </xdr:from>
    <xdr:ext cx="762000" cy="259045"/>
    <xdr:sp macro="" textlink="">
      <xdr:nvSpPr>
        <xdr:cNvPr id="84" name="人件費該当値テキスト"/>
        <xdr:cNvSpPr txBox="1"/>
      </xdr:nvSpPr>
      <xdr:spPr>
        <a:xfrm>
          <a:off x="4914900" y="5992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67056</xdr:rowOff>
    </xdr:from>
    <xdr:to>
      <xdr:col>20</xdr:col>
      <xdr:colOff>38100</xdr:colOff>
      <xdr:row>36</xdr:row>
      <xdr:rowOff>168656</xdr:rowOff>
    </xdr:to>
    <xdr:sp macro="" textlink="">
      <xdr:nvSpPr>
        <xdr:cNvPr id="85" name="楕円 84"/>
        <xdr:cNvSpPr/>
      </xdr:nvSpPr>
      <xdr:spPr>
        <a:xfrm>
          <a:off x="3937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7383</xdr:rowOff>
    </xdr:from>
    <xdr:ext cx="736600" cy="259045"/>
    <xdr:sp macro="" textlink="">
      <xdr:nvSpPr>
        <xdr:cNvPr id="86" name="テキスト ボックス 85"/>
        <xdr:cNvSpPr txBox="1"/>
      </xdr:nvSpPr>
      <xdr:spPr>
        <a:xfrm>
          <a:off x="3606800" y="6008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39624</xdr:rowOff>
    </xdr:from>
    <xdr:to>
      <xdr:col>15</xdr:col>
      <xdr:colOff>149225</xdr:colOff>
      <xdr:row>34</xdr:row>
      <xdr:rowOff>141224</xdr:rowOff>
    </xdr:to>
    <xdr:sp macro="" textlink="">
      <xdr:nvSpPr>
        <xdr:cNvPr id="87" name="楕円 86"/>
        <xdr:cNvSpPr/>
      </xdr:nvSpPr>
      <xdr:spPr>
        <a:xfrm>
          <a:off x="3048000" y="5868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151401</xdr:rowOff>
    </xdr:from>
    <xdr:ext cx="762000" cy="259045"/>
    <xdr:sp macro="" textlink="">
      <xdr:nvSpPr>
        <xdr:cNvPr id="88" name="テキスト ボックス 87"/>
        <xdr:cNvSpPr txBox="1"/>
      </xdr:nvSpPr>
      <xdr:spPr>
        <a:xfrm>
          <a:off x="2717800" y="5637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25908</xdr:rowOff>
    </xdr:from>
    <xdr:to>
      <xdr:col>11</xdr:col>
      <xdr:colOff>60325</xdr:colOff>
      <xdr:row>36</xdr:row>
      <xdr:rowOff>127508</xdr:rowOff>
    </xdr:to>
    <xdr:sp macro="" textlink="">
      <xdr:nvSpPr>
        <xdr:cNvPr id="89" name="楕円 88"/>
        <xdr:cNvSpPr/>
      </xdr:nvSpPr>
      <xdr:spPr>
        <a:xfrm>
          <a:off x="2159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137685</xdr:rowOff>
    </xdr:from>
    <xdr:ext cx="762000" cy="259045"/>
    <xdr:sp macro="" textlink="">
      <xdr:nvSpPr>
        <xdr:cNvPr id="90" name="テキスト ボックス 89"/>
        <xdr:cNvSpPr txBox="1"/>
      </xdr:nvSpPr>
      <xdr:spPr>
        <a:xfrm>
          <a:off x="1828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156210</xdr:rowOff>
    </xdr:from>
    <xdr:to>
      <xdr:col>6</xdr:col>
      <xdr:colOff>171450</xdr:colOff>
      <xdr:row>36</xdr:row>
      <xdr:rowOff>86360</xdr:rowOff>
    </xdr:to>
    <xdr:sp macro="" textlink="">
      <xdr:nvSpPr>
        <xdr:cNvPr id="91" name="楕円 90"/>
        <xdr:cNvSpPr/>
      </xdr:nvSpPr>
      <xdr:spPr>
        <a:xfrm>
          <a:off x="1270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96537</xdr:rowOff>
    </xdr:from>
    <xdr:ext cx="762000" cy="259045"/>
    <xdr:sp macro="" textlink="">
      <xdr:nvSpPr>
        <xdr:cNvPr id="92" name="テキスト ボックス 91"/>
        <xdr:cNvSpPr txBox="1"/>
      </xdr:nvSpPr>
      <xdr:spPr>
        <a:xfrm>
          <a:off x="939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商工費の観光事業を抑えたことと、土木費の事業数減により、物件費は前年より減少したが、観光施設を多く抱え、直営による賃金のほか、施設に係る委託料の支出が大きいため、依然として類似団体内平均を大きく上回っている。公共施設個別施設計画策定を推進し、施設の集約化、</a:t>
          </a:r>
          <a:r>
            <a:rPr kumimoji="1" lang="en-US" altLang="ja-JP" sz="1300">
              <a:latin typeface="ＭＳ Ｐゴシック" panose="020B0600070205080204" pitchFamily="50" charset="-128"/>
              <a:ea typeface="ＭＳ Ｐゴシック" panose="020B0600070205080204" pitchFamily="50" charset="-128"/>
            </a:rPr>
            <a:t>PPP</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PFI</a:t>
          </a:r>
          <a:r>
            <a:rPr kumimoji="1" lang="ja-JP" altLang="en-US" sz="1300">
              <a:latin typeface="ＭＳ Ｐゴシック" panose="020B0600070205080204" pitchFamily="50" charset="-128"/>
              <a:ea typeface="ＭＳ Ｐゴシック" panose="020B0600070205080204" pitchFamily="50" charset="-128"/>
            </a:rPr>
            <a:t>手法の導入も視野に入れつつ、現状の委託内容の見直しを行い、経費の削減に努める。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7" name="直線コネクタ 106"/>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08" name="テキスト ボックス 107"/>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1" name="直線コネクタ 110"/>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2" name="テキスト ボックス 111"/>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3" name="直線コネクタ 11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4" name="テキスト ボックス 11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52705</xdr:rowOff>
    </xdr:from>
    <xdr:to>
      <xdr:col>82</xdr:col>
      <xdr:colOff>107950</xdr:colOff>
      <xdr:row>20</xdr:row>
      <xdr:rowOff>64135</xdr:rowOff>
    </xdr:to>
    <xdr:cxnSp macro="">
      <xdr:nvCxnSpPr>
        <xdr:cNvPr id="116" name="直線コネクタ 115"/>
        <xdr:cNvCxnSpPr/>
      </xdr:nvCxnSpPr>
      <xdr:spPr>
        <a:xfrm flipV="1">
          <a:off x="16510000" y="2281555"/>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36212</xdr:rowOff>
    </xdr:from>
    <xdr:ext cx="762000" cy="259045"/>
    <xdr:sp macro="" textlink="">
      <xdr:nvSpPr>
        <xdr:cNvPr id="117" name="物件費最小値テキスト"/>
        <xdr:cNvSpPr txBox="1"/>
      </xdr:nvSpPr>
      <xdr:spPr>
        <a:xfrm>
          <a:off x="16598900" y="3465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64135</xdr:rowOff>
    </xdr:from>
    <xdr:to>
      <xdr:col>82</xdr:col>
      <xdr:colOff>196850</xdr:colOff>
      <xdr:row>20</xdr:row>
      <xdr:rowOff>64135</xdr:rowOff>
    </xdr:to>
    <xdr:cxnSp macro="">
      <xdr:nvCxnSpPr>
        <xdr:cNvPr id="118" name="直線コネクタ 117"/>
        <xdr:cNvCxnSpPr/>
      </xdr:nvCxnSpPr>
      <xdr:spPr>
        <a:xfrm>
          <a:off x="16421100" y="3493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139082</xdr:rowOff>
    </xdr:from>
    <xdr:ext cx="762000" cy="259045"/>
    <xdr:sp macro="" textlink="">
      <xdr:nvSpPr>
        <xdr:cNvPr id="119" name="物件費最大値テキスト"/>
        <xdr:cNvSpPr txBox="1"/>
      </xdr:nvSpPr>
      <xdr:spPr>
        <a:xfrm>
          <a:off x="16598900" y="202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52705</xdr:rowOff>
    </xdr:from>
    <xdr:to>
      <xdr:col>82</xdr:col>
      <xdr:colOff>196850</xdr:colOff>
      <xdr:row>13</xdr:row>
      <xdr:rowOff>52705</xdr:rowOff>
    </xdr:to>
    <xdr:cxnSp macro="">
      <xdr:nvCxnSpPr>
        <xdr:cNvPr id="120" name="直線コネクタ 119"/>
        <xdr:cNvCxnSpPr/>
      </xdr:nvCxnSpPr>
      <xdr:spPr>
        <a:xfrm>
          <a:off x="16421100" y="2281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155575</xdr:rowOff>
    </xdr:from>
    <xdr:to>
      <xdr:col>82</xdr:col>
      <xdr:colOff>107950</xdr:colOff>
      <xdr:row>20</xdr:row>
      <xdr:rowOff>69850</xdr:rowOff>
    </xdr:to>
    <xdr:cxnSp macro="">
      <xdr:nvCxnSpPr>
        <xdr:cNvPr id="121" name="直線コネクタ 120"/>
        <xdr:cNvCxnSpPr/>
      </xdr:nvCxnSpPr>
      <xdr:spPr>
        <a:xfrm flipV="1">
          <a:off x="15671800" y="3070225"/>
          <a:ext cx="838200" cy="428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52722</xdr:rowOff>
    </xdr:from>
    <xdr:ext cx="762000" cy="259045"/>
    <xdr:sp macro="" textlink="">
      <xdr:nvSpPr>
        <xdr:cNvPr id="122" name="物件費平均値テキスト"/>
        <xdr:cNvSpPr txBox="1"/>
      </xdr:nvSpPr>
      <xdr:spPr>
        <a:xfrm>
          <a:off x="16598900" y="24530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36195</xdr:rowOff>
    </xdr:from>
    <xdr:to>
      <xdr:col>82</xdr:col>
      <xdr:colOff>158750</xdr:colOff>
      <xdr:row>15</xdr:row>
      <xdr:rowOff>137795</xdr:rowOff>
    </xdr:to>
    <xdr:sp macro="" textlink="">
      <xdr:nvSpPr>
        <xdr:cNvPr id="123" name="フローチャート: 判断 122"/>
        <xdr:cNvSpPr/>
      </xdr:nvSpPr>
      <xdr:spPr>
        <a:xfrm>
          <a:off x="16459200" y="2607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138430</xdr:rowOff>
    </xdr:from>
    <xdr:to>
      <xdr:col>78</xdr:col>
      <xdr:colOff>69850</xdr:colOff>
      <xdr:row>20</xdr:row>
      <xdr:rowOff>69850</xdr:rowOff>
    </xdr:to>
    <xdr:cxnSp macro="">
      <xdr:nvCxnSpPr>
        <xdr:cNvPr id="124" name="直線コネクタ 123"/>
        <xdr:cNvCxnSpPr/>
      </xdr:nvCxnSpPr>
      <xdr:spPr>
        <a:xfrm>
          <a:off x="14782800" y="2881630"/>
          <a:ext cx="889000" cy="617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156210</xdr:rowOff>
    </xdr:from>
    <xdr:to>
      <xdr:col>78</xdr:col>
      <xdr:colOff>120650</xdr:colOff>
      <xdr:row>15</xdr:row>
      <xdr:rowOff>86360</xdr:rowOff>
    </xdr:to>
    <xdr:sp macro="" textlink="">
      <xdr:nvSpPr>
        <xdr:cNvPr id="125" name="フローチャート: 判断 124"/>
        <xdr:cNvSpPr/>
      </xdr:nvSpPr>
      <xdr:spPr>
        <a:xfrm>
          <a:off x="156210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96537</xdr:rowOff>
    </xdr:from>
    <xdr:ext cx="736600" cy="259045"/>
    <xdr:sp macro="" textlink="">
      <xdr:nvSpPr>
        <xdr:cNvPr id="126" name="テキスト ボックス 125"/>
        <xdr:cNvSpPr txBox="1"/>
      </xdr:nvSpPr>
      <xdr:spPr>
        <a:xfrm>
          <a:off x="15290800" y="2325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138430</xdr:rowOff>
    </xdr:from>
    <xdr:to>
      <xdr:col>73</xdr:col>
      <xdr:colOff>180975</xdr:colOff>
      <xdr:row>20</xdr:row>
      <xdr:rowOff>64135</xdr:rowOff>
    </xdr:to>
    <xdr:cxnSp macro="">
      <xdr:nvCxnSpPr>
        <xdr:cNvPr id="127" name="直線コネクタ 126"/>
        <xdr:cNvCxnSpPr/>
      </xdr:nvCxnSpPr>
      <xdr:spPr>
        <a:xfrm flipV="1">
          <a:off x="13893800" y="2881630"/>
          <a:ext cx="889000" cy="611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161925</xdr:rowOff>
    </xdr:from>
    <xdr:to>
      <xdr:col>74</xdr:col>
      <xdr:colOff>31750</xdr:colOff>
      <xdr:row>15</xdr:row>
      <xdr:rowOff>92075</xdr:rowOff>
    </xdr:to>
    <xdr:sp macro="" textlink="">
      <xdr:nvSpPr>
        <xdr:cNvPr id="128" name="フローチャート: 判断 127"/>
        <xdr:cNvSpPr/>
      </xdr:nvSpPr>
      <xdr:spPr>
        <a:xfrm>
          <a:off x="14732000" y="256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102252</xdr:rowOff>
    </xdr:from>
    <xdr:ext cx="762000" cy="259045"/>
    <xdr:sp macro="" textlink="">
      <xdr:nvSpPr>
        <xdr:cNvPr id="129" name="テキスト ボックス 128"/>
        <xdr:cNvSpPr txBox="1"/>
      </xdr:nvSpPr>
      <xdr:spPr>
        <a:xfrm>
          <a:off x="14401800" y="2331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161290</xdr:rowOff>
    </xdr:from>
    <xdr:to>
      <xdr:col>69</xdr:col>
      <xdr:colOff>92075</xdr:colOff>
      <xdr:row>20</xdr:row>
      <xdr:rowOff>64135</xdr:rowOff>
    </xdr:to>
    <xdr:cxnSp macro="">
      <xdr:nvCxnSpPr>
        <xdr:cNvPr id="130" name="直線コネクタ 129"/>
        <xdr:cNvCxnSpPr/>
      </xdr:nvCxnSpPr>
      <xdr:spPr>
        <a:xfrm>
          <a:off x="13004800" y="3247390"/>
          <a:ext cx="889000" cy="24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156210</xdr:rowOff>
    </xdr:from>
    <xdr:to>
      <xdr:col>69</xdr:col>
      <xdr:colOff>142875</xdr:colOff>
      <xdr:row>15</xdr:row>
      <xdr:rowOff>86360</xdr:rowOff>
    </xdr:to>
    <xdr:sp macro="" textlink="">
      <xdr:nvSpPr>
        <xdr:cNvPr id="131" name="フローチャート: 判断 130"/>
        <xdr:cNvSpPr/>
      </xdr:nvSpPr>
      <xdr:spPr>
        <a:xfrm>
          <a:off x="138430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96537</xdr:rowOff>
    </xdr:from>
    <xdr:ext cx="762000" cy="259045"/>
    <xdr:sp macro="" textlink="">
      <xdr:nvSpPr>
        <xdr:cNvPr id="132" name="テキスト ボックス 131"/>
        <xdr:cNvSpPr txBox="1"/>
      </xdr:nvSpPr>
      <xdr:spPr>
        <a:xfrm>
          <a:off x="13512800" y="232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121920</xdr:rowOff>
    </xdr:from>
    <xdr:to>
      <xdr:col>65</xdr:col>
      <xdr:colOff>53975</xdr:colOff>
      <xdr:row>15</xdr:row>
      <xdr:rowOff>52070</xdr:rowOff>
    </xdr:to>
    <xdr:sp macro="" textlink="">
      <xdr:nvSpPr>
        <xdr:cNvPr id="133" name="フローチャート: 判断 132"/>
        <xdr:cNvSpPr/>
      </xdr:nvSpPr>
      <xdr:spPr>
        <a:xfrm>
          <a:off x="12954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62247</xdr:rowOff>
    </xdr:from>
    <xdr:ext cx="762000" cy="259045"/>
    <xdr:sp macro="" textlink="">
      <xdr:nvSpPr>
        <xdr:cNvPr id="134" name="テキスト ボックス 133"/>
        <xdr:cNvSpPr txBox="1"/>
      </xdr:nvSpPr>
      <xdr:spPr>
        <a:xfrm>
          <a:off x="12623800" y="229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5" name="テキスト ボックス 13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6" name="テキスト ボックス 13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7" name="テキスト ボックス 13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8" name="テキスト ボックス 13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39" name="テキスト ボックス 13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104775</xdr:rowOff>
    </xdr:from>
    <xdr:to>
      <xdr:col>82</xdr:col>
      <xdr:colOff>158750</xdr:colOff>
      <xdr:row>18</xdr:row>
      <xdr:rowOff>34925</xdr:rowOff>
    </xdr:to>
    <xdr:sp macro="" textlink="">
      <xdr:nvSpPr>
        <xdr:cNvPr id="140" name="楕円 139"/>
        <xdr:cNvSpPr/>
      </xdr:nvSpPr>
      <xdr:spPr>
        <a:xfrm>
          <a:off x="16459200" y="3019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76852</xdr:rowOff>
    </xdr:from>
    <xdr:ext cx="762000" cy="259045"/>
    <xdr:sp macro="" textlink="">
      <xdr:nvSpPr>
        <xdr:cNvPr id="141" name="物件費該当値テキスト"/>
        <xdr:cNvSpPr txBox="1"/>
      </xdr:nvSpPr>
      <xdr:spPr>
        <a:xfrm>
          <a:off x="16598900" y="2991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20</xdr:row>
      <xdr:rowOff>19050</xdr:rowOff>
    </xdr:from>
    <xdr:to>
      <xdr:col>78</xdr:col>
      <xdr:colOff>120650</xdr:colOff>
      <xdr:row>20</xdr:row>
      <xdr:rowOff>120650</xdr:rowOff>
    </xdr:to>
    <xdr:sp macro="" textlink="">
      <xdr:nvSpPr>
        <xdr:cNvPr id="142" name="楕円 141"/>
        <xdr:cNvSpPr/>
      </xdr:nvSpPr>
      <xdr:spPr>
        <a:xfrm>
          <a:off x="15621000" y="344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105427</xdr:rowOff>
    </xdr:from>
    <xdr:ext cx="736600" cy="259045"/>
    <xdr:sp macro="" textlink="">
      <xdr:nvSpPr>
        <xdr:cNvPr id="143" name="テキスト ボックス 142"/>
        <xdr:cNvSpPr txBox="1"/>
      </xdr:nvSpPr>
      <xdr:spPr>
        <a:xfrm>
          <a:off x="15290800" y="3534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87630</xdr:rowOff>
    </xdr:from>
    <xdr:to>
      <xdr:col>74</xdr:col>
      <xdr:colOff>31750</xdr:colOff>
      <xdr:row>17</xdr:row>
      <xdr:rowOff>17780</xdr:rowOff>
    </xdr:to>
    <xdr:sp macro="" textlink="">
      <xdr:nvSpPr>
        <xdr:cNvPr id="144" name="楕円 143"/>
        <xdr:cNvSpPr/>
      </xdr:nvSpPr>
      <xdr:spPr>
        <a:xfrm>
          <a:off x="14732000" y="2830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2557</xdr:rowOff>
    </xdr:from>
    <xdr:ext cx="762000" cy="259045"/>
    <xdr:sp macro="" textlink="">
      <xdr:nvSpPr>
        <xdr:cNvPr id="145" name="テキスト ボックス 144"/>
        <xdr:cNvSpPr txBox="1"/>
      </xdr:nvSpPr>
      <xdr:spPr>
        <a:xfrm>
          <a:off x="14401800" y="291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20</xdr:row>
      <xdr:rowOff>13335</xdr:rowOff>
    </xdr:from>
    <xdr:to>
      <xdr:col>69</xdr:col>
      <xdr:colOff>142875</xdr:colOff>
      <xdr:row>20</xdr:row>
      <xdr:rowOff>114935</xdr:rowOff>
    </xdr:to>
    <xdr:sp macro="" textlink="">
      <xdr:nvSpPr>
        <xdr:cNvPr id="146" name="楕円 145"/>
        <xdr:cNvSpPr/>
      </xdr:nvSpPr>
      <xdr:spPr>
        <a:xfrm>
          <a:off x="13843000" y="344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99712</xdr:rowOff>
    </xdr:from>
    <xdr:ext cx="762000" cy="259045"/>
    <xdr:sp macro="" textlink="">
      <xdr:nvSpPr>
        <xdr:cNvPr id="147" name="テキスト ボックス 146"/>
        <xdr:cNvSpPr txBox="1"/>
      </xdr:nvSpPr>
      <xdr:spPr>
        <a:xfrm>
          <a:off x="13512800" y="3528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110490</xdr:rowOff>
    </xdr:from>
    <xdr:to>
      <xdr:col>65</xdr:col>
      <xdr:colOff>53975</xdr:colOff>
      <xdr:row>19</xdr:row>
      <xdr:rowOff>40640</xdr:rowOff>
    </xdr:to>
    <xdr:sp macro="" textlink="">
      <xdr:nvSpPr>
        <xdr:cNvPr id="148" name="楕円 147"/>
        <xdr:cNvSpPr/>
      </xdr:nvSpPr>
      <xdr:spPr>
        <a:xfrm>
          <a:off x="12954000" y="319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25417</xdr:rowOff>
    </xdr:from>
    <xdr:ext cx="762000" cy="259045"/>
    <xdr:sp macro="" textlink="">
      <xdr:nvSpPr>
        <xdr:cNvPr id="149" name="テキスト ボックス 148"/>
        <xdr:cNvSpPr txBox="1"/>
      </xdr:nvSpPr>
      <xdr:spPr>
        <a:xfrm>
          <a:off x="12623800" y="328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0" name="正方形/長方形 14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1" name="正方形/長方形 15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2" name="正方形/長方形 15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3" name="正方形/長方形 15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4" name="正方形/長方形 15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5" name="正方形/長方形 15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6" name="正方形/長方形 15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7" name="正方形/長方形 15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8" name="正方形/長方形 15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9" name="正方形/長方形 15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0" name="テキスト ボックス 15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全体は増加傾向にあるが経常収支比率については、前年比微減となり、法人村民税等の増収の影響を受け経常一般財源が増となったため、比率は前年度より減となった。扶助費については今後も引き続き増加が見込まれることから、国・県の医療助成制度の動向を注視していきたい。</a:t>
          </a:r>
        </a:p>
      </xdr:txBody>
    </xdr:sp>
    <xdr:clientData/>
  </xdr:twoCellAnchor>
  <xdr:oneCellAnchor>
    <xdr:from>
      <xdr:col>3</xdr:col>
      <xdr:colOff>123825</xdr:colOff>
      <xdr:row>49</xdr:row>
      <xdr:rowOff>107950</xdr:rowOff>
    </xdr:from>
    <xdr:ext cx="298543" cy="225703"/>
    <xdr:sp macro="" textlink="">
      <xdr:nvSpPr>
        <xdr:cNvPr id="161" name="テキスト ボックス 16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2" name="直線コネクタ 16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3" name="テキスト ボックス 16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64" name="直線コネクタ 163"/>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65" name="テキスト ボックス 164"/>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66" name="直線コネクタ 165"/>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67" name="テキスト ボックス 166"/>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68" name="直線コネクタ 167"/>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69" name="テキスト ボックス 168"/>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72" name="直線コネクタ 171"/>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73" name="テキスト ボックス 172"/>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74" name="直線コネクタ 173"/>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75" name="テキスト ボックス 174"/>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76" name="直線コネクタ 175"/>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77" name="テキスト ボックス 176"/>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61</xdr:row>
      <xdr:rowOff>98425</xdr:rowOff>
    </xdr:to>
    <xdr:cxnSp macro="">
      <xdr:nvCxnSpPr>
        <xdr:cNvPr id="180" name="直線コネクタ 179"/>
        <xdr:cNvCxnSpPr/>
      </xdr:nvCxnSpPr>
      <xdr:spPr>
        <a:xfrm flipV="1">
          <a:off x="4826000" y="9156700"/>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70502</xdr:rowOff>
    </xdr:from>
    <xdr:ext cx="762000" cy="259045"/>
    <xdr:sp macro="" textlink="">
      <xdr:nvSpPr>
        <xdr:cNvPr id="181" name="扶助費最小値テキスト"/>
        <xdr:cNvSpPr txBox="1"/>
      </xdr:nvSpPr>
      <xdr:spPr>
        <a:xfrm>
          <a:off x="4914900" y="1052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98425</xdr:rowOff>
    </xdr:from>
    <xdr:to>
      <xdr:col>24</xdr:col>
      <xdr:colOff>114300</xdr:colOff>
      <xdr:row>61</xdr:row>
      <xdr:rowOff>98425</xdr:rowOff>
    </xdr:to>
    <xdr:cxnSp macro="">
      <xdr:nvCxnSpPr>
        <xdr:cNvPr id="182" name="直線コネクタ 181"/>
        <xdr:cNvCxnSpPr/>
      </xdr:nvCxnSpPr>
      <xdr:spPr>
        <a:xfrm>
          <a:off x="4737100" y="10556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3"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4" name="直線コネクタ 183"/>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112713</xdr:rowOff>
    </xdr:from>
    <xdr:to>
      <xdr:col>24</xdr:col>
      <xdr:colOff>25400</xdr:colOff>
      <xdr:row>54</xdr:row>
      <xdr:rowOff>169863</xdr:rowOff>
    </xdr:to>
    <xdr:cxnSp macro="">
      <xdr:nvCxnSpPr>
        <xdr:cNvPr id="185" name="直線コネクタ 184"/>
        <xdr:cNvCxnSpPr/>
      </xdr:nvCxnSpPr>
      <xdr:spPr>
        <a:xfrm flipV="1">
          <a:off x="3987800" y="9371013"/>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19702</xdr:rowOff>
    </xdr:from>
    <xdr:ext cx="762000" cy="259045"/>
    <xdr:sp macro="" textlink="">
      <xdr:nvSpPr>
        <xdr:cNvPr id="186" name="扶助費平均値テキスト"/>
        <xdr:cNvSpPr txBox="1"/>
      </xdr:nvSpPr>
      <xdr:spPr>
        <a:xfrm>
          <a:off x="4914900" y="96209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47625</xdr:rowOff>
    </xdr:from>
    <xdr:to>
      <xdr:col>24</xdr:col>
      <xdr:colOff>76200</xdr:colOff>
      <xdr:row>56</xdr:row>
      <xdr:rowOff>149225</xdr:rowOff>
    </xdr:to>
    <xdr:sp macro="" textlink="">
      <xdr:nvSpPr>
        <xdr:cNvPr id="187" name="フローチャート: 判断 186"/>
        <xdr:cNvSpPr/>
      </xdr:nvSpPr>
      <xdr:spPr>
        <a:xfrm>
          <a:off x="4775200" y="964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155575</xdr:rowOff>
    </xdr:from>
    <xdr:to>
      <xdr:col>19</xdr:col>
      <xdr:colOff>187325</xdr:colOff>
      <xdr:row>54</xdr:row>
      <xdr:rowOff>169863</xdr:rowOff>
    </xdr:to>
    <xdr:cxnSp macro="">
      <xdr:nvCxnSpPr>
        <xdr:cNvPr id="188" name="直線コネクタ 187"/>
        <xdr:cNvCxnSpPr/>
      </xdr:nvCxnSpPr>
      <xdr:spPr>
        <a:xfrm>
          <a:off x="3098800" y="9242425"/>
          <a:ext cx="889000" cy="185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19050</xdr:rowOff>
    </xdr:from>
    <xdr:to>
      <xdr:col>20</xdr:col>
      <xdr:colOff>38100</xdr:colOff>
      <xdr:row>56</xdr:row>
      <xdr:rowOff>120650</xdr:rowOff>
    </xdr:to>
    <xdr:sp macro="" textlink="">
      <xdr:nvSpPr>
        <xdr:cNvPr id="189" name="フローチャート: 判断 188"/>
        <xdr:cNvSpPr/>
      </xdr:nvSpPr>
      <xdr:spPr>
        <a:xfrm>
          <a:off x="3937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105427</xdr:rowOff>
    </xdr:from>
    <xdr:ext cx="736600" cy="259045"/>
    <xdr:sp macro="" textlink="">
      <xdr:nvSpPr>
        <xdr:cNvPr id="190" name="テキスト ボックス 189"/>
        <xdr:cNvSpPr txBox="1"/>
      </xdr:nvSpPr>
      <xdr:spPr>
        <a:xfrm>
          <a:off x="3606800" y="9706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155575</xdr:rowOff>
    </xdr:from>
    <xdr:to>
      <xdr:col>15</xdr:col>
      <xdr:colOff>98425</xdr:colOff>
      <xdr:row>55</xdr:row>
      <xdr:rowOff>55563</xdr:rowOff>
    </xdr:to>
    <xdr:cxnSp macro="">
      <xdr:nvCxnSpPr>
        <xdr:cNvPr id="191" name="直線コネクタ 190"/>
        <xdr:cNvCxnSpPr/>
      </xdr:nvCxnSpPr>
      <xdr:spPr>
        <a:xfrm flipV="1">
          <a:off x="2209800" y="9242425"/>
          <a:ext cx="889000" cy="242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161925</xdr:rowOff>
    </xdr:from>
    <xdr:to>
      <xdr:col>15</xdr:col>
      <xdr:colOff>149225</xdr:colOff>
      <xdr:row>56</xdr:row>
      <xdr:rowOff>92075</xdr:rowOff>
    </xdr:to>
    <xdr:sp macro="" textlink="">
      <xdr:nvSpPr>
        <xdr:cNvPr id="192" name="フローチャート: 判断 191"/>
        <xdr:cNvSpPr/>
      </xdr:nvSpPr>
      <xdr:spPr>
        <a:xfrm>
          <a:off x="3048000" y="9591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76852</xdr:rowOff>
    </xdr:from>
    <xdr:ext cx="762000" cy="259045"/>
    <xdr:sp macro="" textlink="">
      <xdr:nvSpPr>
        <xdr:cNvPr id="193" name="テキスト ボックス 192"/>
        <xdr:cNvSpPr txBox="1"/>
      </xdr:nvSpPr>
      <xdr:spPr>
        <a:xfrm>
          <a:off x="2717800" y="9678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26988</xdr:rowOff>
    </xdr:from>
    <xdr:to>
      <xdr:col>11</xdr:col>
      <xdr:colOff>9525</xdr:colOff>
      <xdr:row>55</xdr:row>
      <xdr:rowOff>55563</xdr:rowOff>
    </xdr:to>
    <xdr:cxnSp macro="">
      <xdr:nvCxnSpPr>
        <xdr:cNvPr id="194" name="直線コネクタ 193"/>
        <xdr:cNvCxnSpPr/>
      </xdr:nvCxnSpPr>
      <xdr:spPr>
        <a:xfrm>
          <a:off x="1320800" y="9456738"/>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195" name="フローチャート: 判断 194"/>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48277</xdr:rowOff>
    </xdr:from>
    <xdr:ext cx="762000" cy="259045"/>
    <xdr:sp macro="" textlink="">
      <xdr:nvSpPr>
        <xdr:cNvPr id="196" name="テキスト ボックス 195"/>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90488</xdr:rowOff>
    </xdr:from>
    <xdr:to>
      <xdr:col>6</xdr:col>
      <xdr:colOff>171450</xdr:colOff>
      <xdr:row>56</xdr:row>
      <xdr:rowOff>20638</xdr:rowOff>
    </xdr:to>
    <xdr:sp macro="" textlink="">
      <xdr:nvSpPr>
        <xdr:cNvPr id="197" name="フローチャート: 判断 196"/>
        <xdr:cNvSpPr/>
      </xdr:nvSpPr>
      <xdr:spPr>
        <a:xfrm>
          <a:off x="1270000" y="9520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5415</xdr:rowOff>
    </xdr:from>
    <xdr:ext cx="762000" cy="259045"/>
    <xdr:sp macro="" textlink="">
      <xdr:nvSpPr>
        <xdr:cNvPr id="198" name="テキスト ボックス 197"/>
        <xdr:cNvSpPr txBox="1"/>
      </xdr:nvSpPr>
      <xdr:spPr>
        <a:xfrm>
          <a:off x="939800" y="9606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61913</xdr:rowOff>
    </xdr:from>
    <xdr:to>
      <xdr:col>24</xdr:col>
      <xdr:colOff>76200</xdr:colOff>
      <xdr:row>54</xdr:row>
      <xdr:rowOff>163513</xdr:rowOff>
    </xdr:to>
    <xdr:sp macro="" textlink="">
      <xdr:nvSpPr>
        <xdr:cNvPr id="204" name="楕円 203"/>
        <xdr:cNvSpPr/>
      </xdr:nvSpPr>
      <xdr:spPr>
        <a:xfrm>
          <a:off x="4775200" y="9320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78440</xdr:rowOff>
    </xdr:from>
    <xdr:ext cx="762000" cy="259045"/>
    <xdr:sp macro="" textlink="">
      <xdr:nvSpPr>
        <xdr:cNvPr id="205" name="扶助費該当値テキスト"/>
        <xdr:cNvSpPr txBox="1"/>
      </xdr:nvSpPr>
      <xdr:spPr>
        <a:xfrm>
          <a:off x="4914900" y="9165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119063</xdr:rowOff>
    </xdr:from>
    <xdr:to>
      <xdr:col>20</xdr:col>
      <xdr:colOff>38100</xdr:colOff>
      <xdr:row>55</xdr:row>
      <xdr:rowOff>49213</xdr:rowOff>
    </xdr:to>
    <xdr:sp macro="" textlink="">
      <xdr:nvSpPr>
        <xdr:cNvPr id="206" name="楕円 205"/>
        <xdr:cNvSpPr/>
      </xdr:nvSpPr>
      <xdr:spPr>
        <a:xfrm>
          <a:off x="3937000" y="9377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59390</xdr:rowOff>
    </xdr:from>
    <xdr:ext cx="736600" cy="259045"/>
    <xdr:sp macro="" textlink="">
      <xdr:nvSpPr>
        <xdr:cNvPr id="207" name="テキスト ボックス 206"/>
        <xdr:cNvSpPr txBox="1"/>
      </xdr:nvSpPr>
      <xdr:spPr>
        <a:xfrm>
          <a:off x="3606800" y="9146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104775</xdr:rowOff>
    </xdr:from>
    <xdr:to>
      <xdr:col>15</xdr:col>
      <xdr:colOff>149225</xdr:colOff>
      <xdr:row>54</xdr:row>
      <xdr:rowOff>34925</xdr:rowOff>
    </xdr:to>
    <xdr:sp macro="" textlink="">
      <xdr:nvSpPr>
        <xdr:cNvPr id="208" name="楕円 207"/>
        <xdr:cNvSpPr/>
      </xdr:nvSpPr>
      <xdr:spPr>
        <a:xfrm>
          <a:off x="3048000" y="9191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45102</xdr:rowOff>
    </xdr:from>
    <xdr:ext cx="762000" cy="259045"/>
    <xdr:sp macro="" textlink="">
      <xdr:nvSpPr>
        <xdr:cNvPr id="209" name="テキスト ボックス 208"/>
        <xdr:cNvSpPr txBox="1"/>
      </xdr:nvSpPr>
      <xdr:spPr>
        <a:xfrm>
          <a:off x="2717800" y="8960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4763</xdr:rowOff>
    </xdr:from>
    <xdr:to>
      <xdr:col>11</xdr:col>
      <xdr:colOff>60325</xdr:colOff>
      <xdr:row>55</xdr:row>
      <xdr:rowOff>106363</xdr:rowOff>
    </xdr:to>
    <xdr:sp macro="" textlink="">
      <xdr:nvSpPr>
        <xdr:cNvPr id="210" name="楕円 209"/>
        <xdr:cNvSpPr/>
      </xdr:nvSpPr>
      <xdr:spPr>
        <a:xfrm>
          <a:off x="2159000" y="9434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116540</xdr:rowOff>
    </xdr:from>
    <xdr:ext cx="762000" cy="259045"/>
    <xdr:sp macro="" textlink="">
      <xdr:nvSpPr>
        <xdr:cNvPr id="211" name="テキスト ボックス 210"/>
        <xdr:cNvSpPr txBox="1"/>
      </xdr:nvSpPr>
      <xdr:spPr>
        <a:xfrm>
          <a:off x="1828800" y="9203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147638</xdr:rowOff>
    </xdr:from>
    <xdr:to>
      <xdr:col>6</xdr:col>
      <xdr:colOff>171450</xdr:colOff>
      <xdr:row>55</xdr:row>
      <xdr:rowOff>77788</xdr:rowOff>
    </xdr:to>
    <xdr:sp macro="" textlink="">
      <xdr:nvSpPr>
        <xdr:cNvPr id="212" name="楕円 211"/>
        <xdr:cNvSpPr/>
      </xdr:nvSpPr>
      <xdr:spPr>
        <a:xfrm>
          <a:off x="1270000" y="9405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87965</xdr:rowOff>
    </xdr:from>
    <xdr:ext cx="762000" cy="259045"/>
    <xdr:sp macro="" textlink="">
      <xdr:nvSpPr>
        <xdr:cNvPr id="213" name="テキスト ボックス 212"/>
        <xdr:cNvSpPr txBox="1"/>
      </xdr:nvSpPr>
      <xdr:spPr>
        <a:xfrm>
          <a:off x="939800" y="9174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維持補修費は微減、繰出金微増となったが、法人村民税等の増収の影響を受け、経常一般財源が増となったため、比率は前年より減少している。各施設の老朽化に伴い、今後維持補修費の増加が見込まれるが、公共施設の個別管理計画策定により、施設の集約化等を図るとともに、公営企業についても経営戦略策定により、健全な運営を目指し、繰出金についても削減に努める。</a:t>
          </a:r>
        </a:p>
      </xdr:txBody>
    </xdr:sp>
    <xdr:clientData/>
  </xdr:twoCellAnchor>
  <xdr:oneCellAnchor>
    <xdr:from>
      <xdr:col>62</xdr:col>
      <xdr:colOff>6350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9" name="テキスト ボックス 238"/>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127000</xdr:rowOff>
    </xdr:from>
    <xdr:to>
      <xdr:col>82</xdr:col>
      <xdr:colOff>107950</xdr:colOff>
      <xdr:row>61</xdr:row>
      <xdr:rowOff>69850</xdr:rowOff>
    </xdr:to>
    <xdr:cxnSp macro="">
      <xdr:nvCxnSpPr>
        <xdr:cNvPr id="241" name="直線コネクタ 240"/>
        <xdr:cNvCxnSpPr/>
      </xdr:nvCxnSpPr>
      <xdr:spPr>
        <a:xfrm flipV="1">
          <a:off x="16510000" y="90424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41927</xdr:rowOff>
    </xdr:from>
    <xdr:ext cx="762000" cy="259045"/>
    <xdr:sp macro="" textlink="">
      <xdr:nvSpPr>
        <xdr:cNvPr id="242" name="その他最小値テキスト"/>
        <xdr:cNvSpPr txBox="1"/>
      </xdr:nvSpPr>
      <xdr:spPr>
        <a:xfrm>
          <a:off x="16598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69850</xdr:rowOff>
    </xdr:from>
    <xdr:to>
      <xdr:col>82</xdr:col>
      <xdr:colOff>196850</xdr:colOff>
      <xdr:row>61</xdr:row>
      <xdr:rowOff>69850</xdr:rowOff>
    </xdr:to>
    <xdr:cxnSp macro="">
      <xdr:nvCxnSpPr>
        <xdr:cNvPr id="243" name="直線コネクタ 242"/>
        <xdr:cNvCxnSpPr/>
      </xdr:nvCxnSpPr>
      <xdr:spPr>
        <a:xfrm>
          <a:off x="16421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41927</xdr:rowOff>
    </xdr:from>
    <xdr:ext cx="762000" cy="259045"/>
    <xdr:sp macro="" textlink="">
      <xdr:nvSpPr>
        <xdr:cNvPr id="244" name="その他最大値テキスト"/>
        <xdr:cNvSpPr txBox="1"/>
      </xdr:nvSpPr>
      <xdr:spPr>
        <a:xfrm>
          <a:off x="16598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127000</xdr:rowOff>
    </xdr:from>
    <xdr:to>
      <xdr:col>82</xdr:col>
      <xdr:colOff>196850</xdr:colOff>
      <xdr:row>52</xdr:row>
      <xdr:rowOff>127000</xdr:rowOff>
    </xdr:to>
    <xdr:cxnSp macro="">
      <xdr:nvCxnSpPr>
        <xdr:cNvPr id="245" name="直線コネクタ 244"/>
        <xdr:cNvCxnSpPr/>
      </xdr:nvCxnSpPr>
      <xdr:spPr>
        <a:xfrm>
          <a:off x="16421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53</xdr:row>
      <xdr:rowOff>85090</xdr:rowOff>
    </xdr:from>
    <xdr:to>
      <xdr:col>82</xdr:col>
      <xdr:colOff>107950</xdr:colOff>
      <xdr:row>53</xdr:row>
      <xdr:rowOff>130810</xdr:rowOff>
    </xdr:to>
    <xdr:cxnSp macro="">
      <xdr:nvCxnSpPr>
        <xdr:cNvPr id="246" name="直線コネクタ 245"/>
        <xdr:cNvCxnSpPr/>
      </xdr:nvCxnSpPr>
      <xdr:spPr>
        <a:xfrm flipV="1">
          <a:off x="15671800" y="91719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71137</xdr:rowOff>
    </xdr:from>
    <xdr:ext cx="762000" cy="259045"/>
    <xdr:sp macro="" textlink="">
      <xdr:nvSpPr>
        <xdr:cNvPr id="247" name="その他平均値テキスト"/>
        <xdr:cNvSpPr txBox="1"/>
      </xdr:nvSpPr>
      <xdr:spPr>
        <a:xfrm>
          <a:off x="16598900" y="9672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99060</xdr:rowOff>
    </xdr:from>
    <xdr:to>
      <xdr:col>82</xdr:col>
      <xdr:colOff>158750</xdr:colOff>
      <xdr:row>57</xdr:row>
      <xdr:rowOff>29210</xdr:rowOff>
    </xdr:to>
    <xdr:sp macro="" textlink="">
      <xdr:nvSpPr>
        <xdr:cNvPr id="248" name="フローチャート: 判断 247"/>
        <xdr:cNvSpPr/>
      </xdr:nvSpPr>
      <xdr:spPr>
        <a:xfrm>
          <a:off x="164592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52</xdr:row>
      <xdr:rowOff>119380</xdr:rowOff>
    </xdr:from>
    <xdr:to>
      <xdr:col>78</xdr:col>
      <xdr:colOff>69850</xdr:colOff>
      <xdr:row>53</xdr:row>
      <xdr:rowOff>130810</xdr:rowOff>
    </xdr:to>
    <xdr:cxnSp macro="">
      <xdr:nvCxnSpPr>
        <xdr:cNvPr id="249" name="直線コネクタ 248"/>
        <xdr:cNvCxnSpPr/>
      </xdr:nvCxnSpPr>
      <xdr:spPr>
        <a:xfrm>
          <a:off x="14782800" y="903478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114300</xdr:rowOff>
    </xdr:from>
    <xdr:to>
      <xdr:col>78</xdr:col>
      <xdr:colOff>120650</xdr:colOff>
      <xdr:row>57</xdr:row>
      <xdr:rowOff>44450</xdr:rowOff>
    </xdr:to>
    <xdr:sp macro="" textlink="">
      <xdr:nvSpPr>
        <xdr:cNvPr id="250" name="フローチャート: 判断 249"/>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29227</xdr:rowOff>
    </xdr:from>
    <xdr:ext cx="736600" cy="259045"/>
    <xdr:sp macro="" textlink="">
      <xdr:nvSpPr>
        <xdr:cNvPr id="251" name="テキスト ボックス 250"/>
        <xdr:cNvSpPr txBox="1"/>
      </xdr:nvSpPr>
      <xdr:spPr>
        <a:xfrm>
          <a:off x="15290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52</xdr:row>
      <xdr:rowOff>119380</xdr:rowOff>
    </xdr:from>
    <xdr:to>
      <xdr:col>73</xdr:col>
      <xdr:colOff>180975</xdr:colOff>
      <xdr:row>53</xdr:row>
      <xdr:rowOff>107950</xdr:rowOff>
    </xdr:to>
    <xdr:cxnSp macro="">
      <xdr:nvCxnSpPr>
        <xdr:cNvPr id="252" name="直線コネクタ 251"/>
        <xdr:cNvCxnSpPr/>
      </xdr:nvCxnSpPr>
      <xdr:spPr>
        <a:xfrm flipV="1">
          <a:off x="13893800" y="903478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68580</xdr:rowOff>
    </xdr:from>
    <xdr:to>
      <xdr:col>74</xdr:col>
      <xdr:colOff>31750</xdr:colOff>
      <xdr:row>56</xdr:row>
      <xdr:rowOff>170180</xdr:rowOff>
    </xdr:to>
    <xdr:sp macro="" textlink="">
      <xdr:nvSpPr>
        <xdr:cNvPr id="253" name="フローチャート: 判断 252"/>
        <xdr:cNvSpPr/>
      </xdr:nvSpPr>
      <xdr:spPr>
        <a:xfrm>
          <a:off x="14732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154957</xdr:rowOff>
    </xdr:from>
    <xdr:ext cx="762000" cy="259045"/>
    <xdr:sp macro="" textlink="">
      <xdr:nvSpPr>
        <xdr:cNvPr id="254" name="テキスト ボックス 253"/>
        <xdr:cNvSpPr txBox="1"/>
      </xdr:nvSpPr>
      <xdr:spPr>
        <a:xfrm>
          <a:off x="14401800" y="975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52</xdr:row>
      <xdr:rowOff>96520</xdr:rowOff>
    </xdr:from>
    <xdr:to>
      <xdr:col>69</xdr:col>
      <xdr:colOff>92075</xdr:colOff>
      <xdr:row>53</xdr:row>
      <xdr:rowOff>107950</xdr:rowOff>
    </xdr:to>
    <xdr:cxnSp macro="">
      <xdr:nvCxnSpPr>
        <xdr:cNvPr id="255" name="直線コネクタ 254"/>
        <xdr:cNvCxnSpPr/>
      </xdr:nvCxnSpPr>
      <xdr:spPr>
        <a:xfrm>
          <a:off x="13004800" y="901192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76200</xdr:rowOff>
    </xdr:from>
    <xdr:to>
      <xdr:col>69</xdr:col>
      <xdr:colOff>142875</xdr:colOff>
      <xdr:row>57</xdr:row>
      <xdr:rowOff>6350</xdr:rowOff>
    </xdr:to>
    <xdr:sp macro="" textlink="">
      <xdr:nvSpPr>
        <xdr:cNvPr id="256" name="フローチャート: 判断 255"/>
        <xdr:cNvSpPr/>
      </xdr:nvSpPr>
      <xdr:spPr>
        <a:xfrm>
          <a:off x="13843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162577</xdr:rowOff>
    </xdr:from>
    <xdr:ext cx="762000" cy="259045"/>
    <xdr:sp macro="" textlink="">
      <xdr:nvSpPr>
        <xdr:cNvPr id="257" name="テキスト ボックス 256"/>
        <xdr:cNvSpPr txBox="1"/>
      </xdr:nvSpPr>
      <xdr:spPr>
        <a:xfrm>
          <a:off x="13512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22860</xdr:rowOff>
    </xdr:from>
    <xdr:to>
      <xdr:col>65</xdr:col>
      <xdr:colOff>53975</xdr:colOff>
      <xdr:row>56</xdr:row>
      <xdr:rowOff>124460</xdr:rowOff>
    </xdr:to>
    <xdr:sp macro="" textlink="">
      <xdr:nvSpPr>
        <xdr:cNvPr id="258" name="フローチャート: 判断 257"/>
        <xdr:cNvSpPr/>
      </xdr:nvSpPr>
      <xdr:spPr>
        <a:xfrm>
          <a:off x="12954000" y="962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109237</xdr:rowOff>
    </xdr:from>
    <xdr:ext cx="762000" cy="259045"/>
    <xdr:sp macro="" textlink="">
      <xdr:nvSpPr>
        <xdr:cNvPr id="259" name="テキスト ボックス 258"/>
        <xdr:cNvSpPr txBox="1"/>
      </xdr:nvSpPr>
      <xdr:spPr>
        <a:xfrm>
          <a:off x="12623800" y="971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53</xdr:row>
      <xdr:rowOff>34290</xdr:rowOff>
    </xdr:from>
    <xdr:to>
      <xdr:col>82</xdr:col>
      <xdr:colOff>158750</xdr:colOff>
      <xdr:row>53</xdr:row>
      <xdr:rowOff>135890</xdr:rowOff>
    </xdr:to>
    <xdr:sp macro="" textlink="">
      <xdr:nvSpPr>
        <xdr:cNvPr id="265" name="楕円 264"/>
        <xdr:cNvSpPr/>
      </xdr:nvSpPr>
      <xdr:spPr>
        <a:xfrm>
          <a:off x="16459200" y="912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52</xdr:row>
      <xdr:rowOff>50817</xdr:rowOff>
    </xdr:from>
    <xdr:ext cx="762000" cy="259045"/>
    <xdr:sp macro="" textlink="">
      <xdr:nvSpPr>
        <xdr:cNvPr id="266" name="その他該当値テキスト"/>
        <xdr:cNvSpPr txBox="1"/>
      </xdr:nvSpPr>
      <xdr:spPr>
        <a:xfrm>
          <a:off x="16598900" y="896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53</xdr:row>
      <xdr:rowOff>80010</xdr:rowOff>
    </xdr:from>
    <xdr:to>
      <xdr:col>78</xdr:col>
      <xdr:colOff>120650</xdr:colOff>
      <xdr:row>54</xdr:row>
      <xdr:rowOff>10160</xdr:rowOff>
    </xdr:to>
    <xdr:sp macro="" textlink="">
      <xdr:nvSpPr>
        <xdr:cNvPr id="267" name="楕円 266"/>
        <xdr:cNvSpPr/>
      </xdr:nvSpPr>
      <xdr:spPr>
        <a:xfrm>
          <a:off x="15621000" y="9166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20337</xdr:rowOff>
    </xdr:from>
    <xdr:ext cx="736600" cy="259045"/>
    <xdr:sp macro="" textlink="">
      <xdr:nvSpPr>
        <xdr:cNvPr id="268" name="テキスト ボックス 267"/>
        <xdr:cNvSpPr txBox="1"/>
      </xdr:nvSpPr>
      <xdr:spPr>
        <a:xfrm>
          <a:off x="15290800" y="8935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52</xdr:row>
      <xdr:rowOff>68580</xdr:rowOff>
    </xdr:from>
    <xdr:to>
      <xdr:col>74</xdr:col>
      <xdr:colOff>31750</xdr:colOff>
      <xdr:row>52</xdr:row>
      <xdr:rowOff>170180</xdr:rowOff>
    </xdr:to>
    <xdr:sp macro="" textlink="">
      <xdr:nvSpPr>
        <xdr:cNvPr id="269" name="楕円 268"/>
        <xdr:cNvSpPr/>
      </xdr:nvSpPr>
      <xdr:spPr>
        <a:xfrm>
          <a:off x="14732000" y="898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51</xdr:row>
      <xdr:rowOff>8907</xdr:rowOff>
    </xdr:from>
    <xdr:ext cx="762000" cy="259045"/>
    <xdr:sp macro="" textlink="">
      <xdr:nvSpPr>
        <xdr:cNvPr id="270" name="テキスト ボックス 269"/>
        <xdr:cNvSpPr txBox="1"/>
      </xdr:nvSpPr>
      <xdr:spPr>
        <a:xfrm>
          <a:off x="14401800" y="875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53</xdr:row>
      <xdr:rowOff>57150</xdr:rowOff>
    </xdr:from>
    <xdr:to>
      <xdr:col>69</xdr:col>
      <xdr:colOff>142875</xdr:colOff>
      <xdr:row>53</xdr:row>
      <xdr:rowOff>158750</xdr:rowOff>
    </xdr:to>
    <xdr:sp macro="" textlink="">
      <xdr:nvSpPr>
        <xdr:cNvPr id="271" name="楕円 270"/>
        <xdr:cNvSpPr/>
      </xdr:nvSpPr>
      <xdr:spPr>
        <a:xfrm>
          <a:off x="13843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51</xdr:row>
      <xdr:rowOff>168927</xdr:rowOff>
    </xdr:from>
    <xdr:ext cx="762000" cy="259045"/>
    <xdr:sp macro="" textlink="">
      <xdr:nvSpPr>
        <xdr:cNvPr id="272" name="テキスト ボックス 271"/>
        <xdr:cNvSpPr txBox="1"/>
      </xdr:nvSpPr>
      <xdr:spPr>
        <a:xfrm>
          <a:off x="135128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52</xdr:row>
      <xdr:rowOff>45720</xdr:rowOff>
    </xdr:from>
    <xdr:to>
      <xdr:col>65</xdr:col>
      <xdr:colOff>53975</xdr:colOff>
      <xdr:row>52</xdr:row>
      <xdr:rowOff>147320</xdr:rowOff>
    </xdr:to>
    <xdr:sp macro="" textlink="">
      <xdr:nvSpPr>
        <xdr:cNvPr id="273" name="楕円 272"/>
        <xdr:cNvSpPr/>
      </xdr:nvSpPr>
      <xdr:spPr>
        <a:xfrm>
          <a:off x="12954000" y="896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50</xdr:row>
      <xdr:rowOff>157497</xdr:rowOff>
    </xdr:from>
    <xdr:ext cx="762000" cy="259045"/>
    <xdr:sp macro="" textlink="">
      <xdr:nvSpPr>
        <xdr:cNvPr id="274" name="テキスト ボックス 273"/>
        <xdr:cNvSpPr txBox="1"/>
      </xdr:nvSpPr>
      <xdr:spPr>
        <a:xfrm>
          <a:off x="12623800" y="872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法人村民税等の増収の影響を受け経常一般財源が増となったため、補助費は微増したが、比率は前年より減少している。税政改正による税収の減に備え、補助事業の抜本的な見直しを実施するとともに、成果の検証をしっかりと行い、より効果的な助成制度への移行に努める。</a:t>
          </a:r>
        </a:p>
      </xdr:txBody>
    </xdr:sp>
    <xdr:clientData/>
  </xdr:twoCellAnchor>
  <xdr:oneCellAnchor>
    <xdr:from>
      <xdr:col>62</xdr:col>
      <xdr:colOff>6350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85852</xdr:rowOff>
    </xdr:from>
    <xdr:to>
      <xdr:col>82</xdr:col>
      <xdr:colOff>107950</xdr:colOff>
      <xdr:row>40</xdr:row>
      <xdr:rowOff>154432</xdr:rowOff>
    </xdr:to>
    <xdr:cxnSp macro="">
      <xdr:nvCxnSpPr>
        <xdr:cNvPr id="299" name="直線コネクタ 298"/>
        <xdr:cNvCxnSpPr/>
      </xdr:nvCxnSpPr>
      <xdr:spPr>
        <a:xfrm flipV="1">
          <a:off x="16510000" y="5915152"/>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126509</xdr:rowOff>
    </xdr:from>
    <xdr:ext cx="762000" cy="259045"/>
    <xdr:sp macro="" textlink="">
      <xdr:nvSpPr>
        <xdr:cNvPr id="300" name="補助費等最小値テキスト"/>
        <xdr:cNvSpPr txBox="1"/>
      </xdr:nvSpPr>
      <xdr:spPr>
        <a:xfrm>
          <a:off x="16598900" y="698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154432</xdr:rowOff>
    </xdr:from>
    <xdr:to>
      <xdr:col>82</xdr:col>
      <xdr:colOff>196850</xdr:colOff>
      <xdr:row>40</xdr:row>
      <xdr:rowOff>154432</xdr:rowOff>
    </xdr:to>
    <xdr:cxnSp macro="">
      <xdr:nvCxnSpPr>
        <xdr:cNvPr id="301" name="直線コネクタ 300"/>
        <xdr:cNvCxnSpPr/>
      </xdr:nvCxnSpPr>
      <xdr:spPr>
        <a:xfrm>
          <a:off x="16421100" y="701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779</xdr:rowOff>
    </xdr:from>
    <xdr:ext cx="762000" cy="259045"/>
    <xdr:sp macro="" textlink="">
      <xdr:nvSpPr>
        <xdr:cNvPr id="302" name="補助費等最大値テキスト"/>
        <xdr:cNvSpPr txBox="1"/>
      </xdr:nvSpPr>
      <xdr:spPr>
        <a:xfrm>
          <a:off x="16598900" y="56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85852</xdr:rowOff>
    </xdr:from>
    <xdr:to>
      <xdr:col>82</xdr:col>
      <xdr:colOff>196850</xdr:colOff>
      <xdr:row>34</xdr:row>
      <xdr:rowOff>85852</xdr:rowOff>
    </xdr:to>
    <xdr:cxnSp macro="">
      <xdr:nvCxnSpPr>
        <xdr:cNvPr id="303" name="直線コネクタ 302"/>
        <xdr:cNvCxnSpPr/>
      </xdr:nvCxnSpPr>
      <xdr:spPr>
        <a:xfrm>
          <a:off x="16421100" y="5915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165862</xdr:rowOff>
    </xdr:from>
    <xdr:to>
      <xdr:col>82</xdr:col>
      <xdr:colOff>107950</xdr:colOff>
      <xdr:row>36</xdr:row>
      <xdr:rowOff>35560</xdr:rowOff>
    </xdr:to>
    <xdr:cxnSp macro="">
      <xdr:nvCxnSpPr>
        <xdr:cNvPr id="304" name="直線コネクタ 303"/>
        <xdr:cNvCxnSpPr/>
      </xdr:nvCxnSpPr>
      <xdr:spPr>
        <a:xfrm flipV="1">
          <a:off x="15671800" y="6166612"/>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144289</xdr:rowOff>
    </xdr:from>
    <xdr:ext cx="762000" cy="259045"/>
    <xdr:sp macro="" textlink="">
      <xdr:nvSpPr>
        <xdr:cNvPr id="305" name="補助費等平均値テキスト"/>
        <xdr:cNvSpPr txBox="1"/>
      </xdr:nvSpPr>
      <xdr:spPr>
        <a:xfrm>
          <a:off x="16598900" y="6316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762</xdr:rowOff>
    </xdr:from>
    <xdr:to>
      <xdr:col>82</xdr:col>
      <xdr:colOff>158750</xdr:colOff>
      <xdr:row>37</xdr:row>
      <xdr:rowOff>102362</xdr:rowOff>
    </xdr:to>
    <xdr:sp macro="" textlink="">
      <xdr:nvSpPr>
        <xdr:cNvPr id="306" name="フローチャート: 判断 305"/>
        <xdr:cNvSpPr/>
      </xdr:nvSpPr>
      <xdr:spPr>
        <a:xfrm>
          <a:off x="16459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37846</xdr:rowOff>
    </xdr:from>
    <xdr:to>
      <xdr:col>78</xdr:col>
      <xdr:colOff>69850</xdr:colOff>
      <xdr:row>36</xdr:row>
      <xdr:rowOff>35560</xdr:rowOff>
    </xdr:to>
    <xdr:cxnSp macro="">
      <xdr:nvCxnSpPr>
        <xdr:cNvPr id="307" name="直線コネクタ 306"/>
        <xdr:cNvCxnSpPr/>
      </xdr:nvCxnSpPr>
      <xdr:spPr>
        <a:xfrm>
          <a:off x="14782800" y="6038596"/>
          <a:ext cx="8890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163068</xdr:rowOff>
    </xdr:from>
    <xdr:to>
      <xdr:col>78</xdr:col>
      <xdr:colOff>120650</xdr:colOff>
      <xdr:row>37</xdr:row>
      <xdr:rowOff>93218</xdr:rowOff>
    </xdr:to>
    <xdr:sp macro="" textlink="">
      <xdr:nvSpPr>
        <xdr:cNvPr id="308" name="フローチャート: 判断 307"/>
        <xdr:cNvSpPr/>
      </xdr:nvSpPr>
      <xdr:spPr>
        <a:xfrm>
          <a:off x="15621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77995</xdr:rowOff>
    </xdr:from>
    <xdr:ext cx="736600" cy="259045"/>
    <xdr:sp macro="" textlink="">
      <xdr:nvSpPr>
        <xdr:cNvPr id="309" name="テキスト ボックス 308"/>
        <xdr:cNvSpPr txBox="1"/>
      </xdr:nvSpPr>
      <xdr:spPr>
        <a:xfrm>
          <a:off x="15290800" y="6421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37846</xdr:rowOff>
    </xdr:from>
    <xdr:to>
      <xdr:col>73</xdr:col>
      <xdr:colOff>180975</xdr:colOff>
      <xdr:row>36</xdr:row>
      <xdr:rowOff>3556</xdr:rowOff>
    </xdr:to>
    <xdr:cxnSp macro="">
      <xdr:nvCxnSpPr>
        <xdr:cNvPr id="310" name="直線コネクタ 309"/>
        <xdr:cNvCxnSpPr/>
      </xdr:nvCxnSpPr>
      <xdr:spPr>
        <a:xfrm flipV="1">
          <a:off x="13893800" y="6038596"/>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762</xdr:rowOff>
    </xdr:from>
    <xdr:to>
      <xdr:col>74</xdr:col>
      <xdr:colOff>31750</xdr:colOff>
      <xdr:row>37</xdr:row>
      <xdr:rowOff>102362</xdr:rowOff>
    </xdr:to>
    <xdr:sp macro="" textlink="">
      <xdr:nvSpPr>
        <xdr:cNvPr id="311" name="フローチャート: 判断 310"/>
        <xdr:cNvSpPr/>
      </xdr:nvSpPr>
      <xdr:spPr>
        <a:xfrm>
          <a:off x="14732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87139</xdr:rowOff>
    </xdr:from>
    <xdr:ext cx="762000" cy="259045"/>
    <xdr:sp macro="" textlink="">
      <xdr:nvSpPr>
        <xdr:cNvPr id="312" name="テキスト ボックス 311"/>
        <xdr:cNvSpPr txBox="1"/>
      </xdr:nvSpPr>
      <xdr:spPr>
        <a:xfrm>
          <a:off x="14401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110998</xdr:rowOff>
    </xdr:from>
    <xdr:to>
      <xdr:col>69</xdr:col>
      <xdr:colOff>92075</xdr:colOff>
      <xdr:row>36</xdr:row>
      <xdr:rowOff>3556</xdr:rowOff>
    </xdr:to>
    <xdr:cxnSp macro="">
      <xdr:nvCxnSpPr>
        <xdr:cNvPr id="313" name="直線コネクタ 312"/>
        <xdr:cNvCxnSpPr/>
      </xdr:nvCxnSpPr>
      <xdr:spPr>
        <a:xfrm>
          <a:off x="13004800" y="611174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163068</xdr:rowOff>
    </xdr:from>
    <xdr:to>
      <xdr:col>69</xdr:col>
      <xdr:colOff>142875</xdr:colOff>
      <xdr:row>37</xdr:row>
      <xdr:rowOff>93218</xdr:rowOff>
    </xdr:to>
    <xdr:sp macro="" textlink="">
      <xdr:nvSpPr>
        <xdr:cNvPr id="314" name="フローチャート: 判断 313"/>
        <xdr:cNvSpPr/>
      </xdr:nvSpPr>
      <xdr:spPr>
        <a:xfrm>
          <a:off x="13843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77995</xdr:rowOff>
    </xdr:from>
    <xdr:ext cx="762000" cy="259045"/>
    <xdr:sp macro="" textlink="">
      <xdr:nvSpPr>
        <xdr:cNvPr id="315" name="テキスト ボックス 314"/>
        <xdr:cNvSpPr txBox="1"/>
      </xdr:nvSpPr>
      <xdr:spPr>
        <a:xfrm>
          <a:off x="13512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149352</xdr:rowOff>
    </xdr:from>
    <xdr:to>
      <xdr:col>65</xdr:col>
      <xdr:colOff>53975</xdr:colOff>
      <xdr:row>37</xdr:row>
      <xdr:rowOff>79502</xdr:rowOff>
    </xdr:to>
    <xdr:sp macro="" textlink="">
      <xdr:nvSpPr>
        <xdr:cNvPr id="316" name="フローチャート: 判断 315"/>
        <xdr:cNvSpPr/>
      </xdr:nvSpPr>
      <xdr:spPr>
        <a:xfrm>
          <a:off x="12954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64279</xdr:rowOff>
    </xdr:from>
    <xdr:ext cx="762000" cy="259045"/>
    <xdr:sp macro="" textlink="">
      <xdr:nvSpPr>
        <xdr:cNvPr id="317" name="テキスト ボックス 316"/>
        <xdr:cNvSpPr txBox="1"/>
      </xdr:nvSpPr>
      <xdr:spPr>
        <a:xfrm>
          <a:off x="12623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115062</xdr:rowOff>
    </xdr:from>
    <xdr:to>
      <xdr:col>82</xdr:col>
      <xdr:colOff>158750</xdr:colOff>
      <xdr:row>36</xdr:row>
      <xdr:rowOff>45212</xdr:rowOff>
    </xdr:to>
    <xdr:sp macro="" textlink="">
      <xdr:nvSpPr>
        <xdr:cNvPr id="323" name="楕円 322"/>
        <xdr:cNvSpPr/>
      </xdr:nvSpPr>
      <xdr:spPr>
        <a:xfrm>
          <a:off x="164592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131589</xdr:rowOff>
    </xdr:from>
    <xdr:ext cx="762000" cy="259045"/>
    <xdr:sp macro="" textlink="">
      <xdr:nvSpPr>
        <xdr:cNvPr id="324" name="補助費等該当値テキスト"/>
        <xdr:cNvSpPr txBox="1"/>
      </xdr:nvSpPr>
      <xdr:spPr>
        <a:xfrm>
          <a:off x="16598900" y="5960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156210</xdr:rowOff>
    </xdr:from>
    <xdr:to>
      <xdr:col>78</xdr:col>
      <xdr:colOff>120650</xdr:colOff>
      <xdr:row>36</xdr:row>
      <xdr:rowOff>86360</xdr:rowOff>
    </xdr:to>
    <xdr:sp macro="" textlink="">
      <xdr:nvSpPr>
        <xdr:cNvPr id="325" name="楕円 324"/>
        <xdr:cNvSpPr/>
      </xdr:nvSpPr>
      <xdr:spPr>
        <a:xfrm>
          <a:off x="15621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96537</xdr:rowOff>
    </xdr:from>
    <xdr:ext cx="736600" cy="259045"/>
    <xdr:sp macro="" textlink="">
      <xdr:nvSpPr>
        <xdr:cNvPr id="326" name="テキスト ボックス 325"/>
        <xdr:cNvSpPr txBox="1"/>
      </xdr:nvSpPr>
      <xdr:spPr>
        <a:xfrm>
          <a:off x="15290800" y="5925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158496</xdr:rowOff>
    </xdr:from>
    <xdr:to>
      <xdr:col>74</xdr:col>
      <xdr:colOff>31750</xdr:colOff>
      <xdr:row>35</xdr:row>
      <xdr:rowOff>88646</xdr:rowOff>
    </xdr:to>
    <xdr:sp macro="" textlink="">
      <xdr:nvSpPr>
        <xdr:cNvPr id="327" name="楕円 326"/>
        <xdr:cNvSpPr/>
      </xdr:nvSpPr>
      <xdr:spPr>
        <a:xfrm>
          <a:off x="14732000" y="598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98823</xdr:rowOff>
    </xdr:from>
    <xdr:ext cx="762000" cy="259045"/>
    <xdr:sp macro="" textlink="">
      <xdr:nvSpPr>
        <xdr:cNvPr id="328" name="テキスト ボックス 327"/>
        <xdr:cNvSpPr txBox="1"/>
      </xdr:nvSpPr>
      <xdr:spPr>
        <a:xfrm>
          <a:off x="14401800" y="5756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124206</xdr:rowOff>
    </xdr:from>
    <xdr:to>
      <xdr:col>69</xdr:col>
      <xdr:colOff>142875</xdr:colOff>
      <xdr:row>36</xdr:row>
      <xdr:rowOff>54356</xdr:rowOff>
    </xdr:to>
    <xdr:sp macro="" textlink="">
      <xdr:nvSpPr>
        <xdr:cNvPr id="329" name="楕円 328"/>
        <xdr:cNvSpPr/>
      </xdr:nvSpPr>
      <xdr:spPr>
        <a:xfrm>
          <a:off x="13843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64533</xdr:rowOff>
    </xdr:from>
    <xdr:ext cx="762000" cy="259045"/>
    <xdr:sp macro="" textlink="">
      <xdr:nvSpPr>
        <xdr:cNvPr id="330" name="テキスト ボックス 329"/>
        <xdr:cNvSpPr txBox="1"/>
      </xdr:nvSpPr>
      <xdr:spPr>
        <a:xfrm>
          <a:off x="13512800" y="589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60198</xdr:rowOff>
    </xdr:from>
    <xdr:to>
      <xdr:col>65</xdr:col>
      <xdr:colOff>53975</xdr:colOff>
      <xdr:row>35</xdr:row>
      <xdr:rowOff>161798</xdr:rowOff>
    </xdr:to>
    <xdr:sp macro="" textlink="">
      <xdr:nvSpPr>
        <xdr:cNvPr id="331" name="楕円 330"/>
        <xdr:cNvSpPr/>
      </xdr:nvSpPr>
      <xdr:spPr>
        <a:xfrm>
          <a:off x="12954000" y="606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525</xdr:rowOff>
    </xdr:from>
    <xdr:ext cx="762000" cy="259045"/>
    <xdr:sp macro="" textlink="">
      <xdr:nvSpPr>
        <xdr:cNvPr id="332" name="テキスト ボックス 331"/>
        <xdr:cNvSpPr txBox="1"/>
      </xdr:nvSpPr>
      <xdr:spPr>
        <a:xfrm>
          <a:off x="12623800" y="5829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ここ数年起債を行っていないため、公債費に係る経常収支比率はかなり低い水準で推移している。今後も計画的な事業実施により、最小限の起債にとどめた財政運営を行っていく。</a:t>
          </a:r>
        </a:p>
      </xdr:txBody>
    </xdr:sp>
    <xdr:clientData/>
  </xdr:twoCellAnchor>
  <xdr:oneCellAnchor>
    <xdr:from>
      <xdr:col>3</xdr:col>
      <xdr:colOff>123825</xdr:colOff>
      <xdr:row>69</xdr:row>
      <xdr:rowOff>107950</xdr:rowOff>
    </xdr:from>
    <xdr:ext cx="298543" cy="225703"/>
    <xdr:sp macro="" textlink="">
      <xdr:nvSpPr>
        <xdr:cNvPr id="344" name="テキスト ボックス 34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47" name="直線コネクタ 346"/>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48" name="テキスト ボックス 347"/>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49" name="直線コネクタ 348"/>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0" name="テキスト ボックス 349"/>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1" name="直線コネクタ 350"/>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2" name="テキスト ボックス 351"/>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3" name="直線コネクタ 352"/>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4" name="テキスト ボックス 353"/>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5" name="直線コネクタ 354"/>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6" name="テキスト ボックス 355"/>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57" name="直線コネクタ 356"/>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58" name="テキスト ボックス 357"/>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24130</xdr:rowOff>
    </xdr:from>
    <xdr:to>
      <xdr:col>24</xdr:col>
      <xdr:colOff>25400</xdr:colOff>
      <xdr:row>80</xdr:row>
      <xdr:rowOff>149861</xdr:rowOff>
    </xdr:to>
    <xdr:cxnSp macro="">
      <xdr:nvCxnSpPr>
        <xdr:cNvPr id="361" name="直線コネクタ 360"/>
        <xdr:cNvCxnSpPr/>
      </xdr:nvCxnSpPr>
      <xdr:spPr>
        <a:xfrm flipV="1">
          <a:off x="4826000" y="12539980"/>
          <a:ext cx="0" cy="1325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121938</xdr:rowOff>
    </xdr:from>
    <xdr:ext cx="762000" cy="259045"/>
    <xdr:sp macro="" textlink="">
      <xdr:nvSpPr>
        <xdr:cNvPr id="362"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149861</xdr:rowOff>
    </xdr:from>
    <xdr:to>
      <xdr:col>24</xdr:col>
      <xdr:colOff>114300</xdr:colOff>
      <xdr:row>80</xdr:row>
      <xdr:rowOff>149861</xdr:rowOff>
    </xdr:to>
    <xdr:cxnSp macro="">
      <xdr:nvCxnSpPr>
        <xdr:cNvPr id="363" name="直線コネクタ 362"/>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110507</xdr:rowOff>
    </xdr:from>
    <xdr:ext cx="762000" cy="259045"/>
    <xdr:sp macro="" textlink="">
      <xdr:nvSpPr>
        <xdr:cNvPr id="364" name="公債費最大値テキスト"/>
        <xdr:cNvSpPr txBox="1"/>
      </xdr:nvSpPr>
      <xdr:spPr>
        <a:xfrm>
          <a:off x="4914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24130</xdr:rowOff>
    </xdr:from>
    <xdr:to>
      <xdr:col>24</xdr:col>
      <xdr:colOff>114300</xdr:colOff>
      <xdr:row>73</xdr:row>
      <xdr:rowOff>24130</xdr:rowOff>
    </xdr:to>
    <xdr:cxnSp macro="">
      <xdr:nvCxnSpPr>
        <xdr:cNvPr id="365" name="直線コネクタ 364"/>
        <xdr:cNvCxnSpPr/>
      </xdr:nvCxnSpPr>
      <xdr:spPr>
        <a:xfrm>
          <a:off x="4737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73</xdr:row>
      <xdr:rowOff>60053</xdr:rowOff>
    </xdr:from>
    <xdr:to>
      <xdr:col>24</xdr:col>
      <xdr:colOff>25400</xdr:colOff>
      <xdr:row>73</xdr:row>
      <xdr:rowOff>82913</xdr:rowOff>
    </xdr:to>
    <xdr:cxnSp macro="">
      <xdr:nvCxnSpPr>
        <xdr:cNvPr id="366" name="直線コネクタ 365"/>
        <xdr:cNvCxnSpPr/>
      </xdr:nvCxnSpPr>
      <xdr:spPr>
        <a:xfrm flipV="1">
          <a:off x="3987800" y="12575903"/>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62973</xdr:rowOff>
    </xdr:from>
    <xdr:ext cx="762000" cy="259045"/>
    <xdr:sp macro="" textlink="">
      <xdr:nvSpPr>
        <xdr:cNvPr id="367" name="公債費平均値テキスト"/>
        <xdr:cNvSpPr txBox="1"/>
      </xdr:nvSpPr>
      <xdr:spPr>
        <a:xfrm>
          <a:off x="4914900" y="129217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90896</xdr:rowOff>
    </xdr:from>
    <xdr:to>
      <xdr:col>24</xdr:col>
      <xdr:colOff>76200</xdr:colOff>
      <xdr:row>76</xdr:row>
      <xdr:rowOff>21047</xdr:rowOff>
    </xdr:to>
    <xdr:sp macro="" textlink="">
      <xdr:nvSpPr>
        <xdr:cNvPr id="368" name="フローチャート: 判断 367"/>
        <xdr:cNvSpPr/>
      </xdr:nvSpPr>
      <xdr:spPr>
        <a:xfrm>
          <a:off x="4775200" y="1294964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73</xdr:row>
      <xdr:rowOff>53522</xdr:rowOff>
    </xdr:from>
    <xdr:to>
      <xdr:col>19</xdr:col>
      <xdr:colOff>187325</xdr:colOff>
      <xdr:row>73</xdr:row>
      <xdr:rowOff>82913</xdr:rowOff>
    </xdr:to>
    <xdr:cxnSp macro="">
      <xdr:nvCxnSpPr>
        <xdr:cNvPr id="369" name="直線コネクタ 368"/>
        <xdr:cNvCxnSpPr/>
      </xdr:nvCxnSpPr>
      <xdr:spPr>
        <a:xfrm>
          <a:off x="3098800" y="12569372"/>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77833</xdr:rowOff>
    </xdr:from>
    <xdr:to>
      <xdr:col>20</xdr:col>
      <xdr:colOff>38100</xdr:colOff>
      <xdr:row>76</xdr:row>
      <xdr:rowOff>7984</xdr:rowOff>
    </xdr:to>
    <xdr:sp macro="" textlink="">
      <xdr:nvSpPr>
        <xdr:cNvPr id="370" name="フローチャート: 判断 369"/>
        <xdr:cNvSpPr/>
      </xdr:nvSpPr>
      <xdr:spPr>
        <a:xfrm>
          <a:off x="3937000" y="129365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164209</xdr:rowOff>
    </xdr:from>
    <xdr:ext cx="736600" cy="259045"/>
    <xdr:sp macro="" textlink="">
      <xdr:nvSpPr>
        <xdr:cNvPr id="371" name="テキスト ボックス 370"/>
        <xdr:cNvSpPr txBox="1"/>
      </xdr:nvSpPr>
      <xdr:spPr>
        <a:xfrm>
          <a:off x="3606800" y="130229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73</xdr:row>
      <xdr:rowOff>53522</xdr:rowOff>
    </xdr:from>
    <xdr:to>
      <xdr:col>15</xdr:col>
      <xdr:colOff>98425</xdr:colOff>
      <xdr:row>73</xdr:row>
      <xdr:rowOff>125367</xdr:rowOff>
    </xdr:to>
    <xdr:cxnSp macro="">
      <xdr:nvCxnSpPr>
        <xdr:cNvPr id="372" name="直線コネクタ 371"/>
        <xdr:cNvCxnSpPr/>
      </xdr:nvCxnSpPr>
      <xdr:spPr>
        <a:xfrm flipV="1">
          <a:off x="2209800" y="12569372"/>
          <a:ext cx="8890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45176</xdr:rowOff>
    </xdr:from>
    <xdr:to>
      <xdr:col>15</xdr:col>
      <xdr:colOff>149225</xdr:colOff>
      <xdr:row>75</xdr:row>
      <xdr:rowOff>146776</xdr:rowOff>
    </xdr:to>
    <xdr:sp macro="" textlink="">
      <xdr:nvSpPr>
        <xdr:cNvPr id="373" name="フローチャート: 判断 372"/>
        <xdr:cNvSpPr/>
      </xdr:nvSpPr>
      <xdr:spPr>
        <a:xfrm>
          <a:off x="3048000" y="1290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131553</xdr:rowOff>
    </xdr:from>
    <xdr:ext cx="762000" cy="259045"/>
    <xdr:sp macro="" textlink="">
      <xdr:nvSpPr>
        <xdr:cNvPr id="374" name="テキスト ボックス 373"/>
        <xdr:cNvSpPr txBox="1"/>
      </xdr:nvSpPr>
      <xdr:spPr>
        <a:xfrm>
          <a:off x="2717800" y="12990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73</xdr:row>
      <xdr:rowOff>125367</xdr:rowOff>
    </xdr:from>
    <xdr:to>
      <xdr:col>11</xdr:col>
      <xdr:colOff>9525</xdr:colOff>
      <xdr:row>73</xdr:row>
      <xdr:rowOff>128633</xdr:rowOff>
    </xdr:to>
    <xdr:cxnSp macro="">
      <xdr:nvCxnSpPr>
        <xdr:cNvPr id="375" name="直線コネクタ 374"/>
        <xdr:cNvCxnSpPr/>
      </xdr:nvCxnSpPr>
      <xdr:spPr>
        <a:xfrm flipV="1">
          <a:off x="1320800" y="1264121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97427</xdr:rowOff>
    </xdr:from>
    <xdr:to>
      <xdr:col>11</xdr:col>
      <xdr:colOff>60325</xdr:colOff>
      <xdr:row>76</xdr:row>
      <xdr:rowOff>27577</xdr:rowOff>
    </xdr:to>
    <xdr:sp macro="" textlink="">
      <xdr:nvSpPr>
        <xdr:cNvPr id="376" name="フローチャート: 判断 375"/>
        <xdr:cNvSpPr/>
      </xdr:nvSpPr>
      <xdr:spPr>
        <a:xfrm>
          <a:off x="2159000" y="1295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12354</xdr:rowOff>
    </xdr:from>
    <xdr:ext cx="762000" cy="259045"/>
    <xdr:sp macro="" textlink="">
      <xdr:nvSpPr>
        <xdr:cNvPr id="377" name="テキスト ボックス 376"/>
        <xdr:cNvSpPr txBox="1"/>
      </xdr:nvSpPr>
      <xdr:spPr>
        <a:xfrm>
          <a:off x="1828800" y="1304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110490</xdr:rowOff>
    </xdr:from>
    <xdr:to>
      <xdr:col>6</xdr:col>
      <xdr:colOff>171450</xdr:colOff>
      <xdr:row>76</xdr:row>
      <xdr:rowOff>40639</xdr:rowOff>
    </xdr:to>
    <xdr:sp macro="" textlink="">
      <xdr:nvSpPr>
        <xdr:cNvPr id="378" name="フローチャート: 判断 377"/>
        <xdr:cNvSpPr/>
      </xdr:nvSpPr>
      <xdr:spPr>
        <a:xfrm>
          <a:off x="12700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25416</xdr:rowOff>
    </xdr:from>
    <xdr:ext cx="762000" cy="259045"/>
    <xdr:sp macro="" textlink="">
      <xdr:nvSpPr>
        <xdr:cNvPr id="379" name="テキスト ボックス 378"/>
        <xdr:cNvSpPr txBox="1"/>
      </xdr:nvSpPr>
      <xdr:spPr>
        <a:xfrm>
          <a:off x="939800" y="1305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73</xdr:row>
      <xdr:rowOff>9253</xdr:rowOff>
    </xdr:from>
    <xdr:to>
      <xdr:col>24</xdr:col>
      <xdr:colOff>76200</xdr:colOff>
      <xdr:row>73</xdr:row>
      <xdr:rowOff>110853</xdr:rowOff>
    </xdr:to>
    <xdr:sp macro="" textlink="">
      <xdr:nvSpPr>
        <xdr:cNvPr id="385" name="楕円 384"/>
        <xdr:cNvSpPr/>
      </xdr:nvSpPr>
      <xdr:spPr>
        <a:xfrm>
          <a:off x="4775200" y="12525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89280</xdr:rowOff>
    </xdr:from>
    <xdr:ext cx="762000" cy="259045"/>
    <xdr:sp macro="" textlink="">
      <xdr:nvSpPr>
        <xdr:cNvPr id="386" name="公債費該当値テキスト"/>
        <xdr:cNvSpPr txBox="1"/>
      </xdr:nvSpPr>
      <xdr:spPr>
        <a:xfrm>
          <a:off x="4914900" y="12433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73</xdr:row>
      <xdr:rowOff>32113</xdr:rowOff>
    </xdr:from>
    <xdr:to>
      <xdr:col>20</xdr:col>
      <xdr:colOff>38100</xdr:colOff>
      <xdr:row>73</xdr:row>
      <xdr:rowOff>133713</xdr:rowOff>
    </xdr:to>
    <xdr:sp macro="" textlink="">
      <xdr:nvSpPr>
        <xdr:cNvPr id="387" name="楕円 386"/>
        <xdr:cNvSpPr/>
      </xdr:nvSpPr>
      <xdr:spPr>
        <a:xfrm>
          <a:off x="3937000" y="12547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71</xdr:row>
      <xdr:rowOff>143890</xdr:rowOff>
    </xdr:from>
    <xdr:ext cx="736600" cy="259045"/>
    <xdr:sp macro="" textlink="">
      <xdr:nvSpPr>
        <xdr:cNvPr id="388" name="テキスト ボックス 387"/>
        <xdr:cNvSpPr txBox="1"/>
      </xdr:nvSpPr>
      <xdr:spPr>
        <a:xfrm>
          <a:off x="3606800" y="12316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73</xdr:row>
      <xdr:rowOff>2722</xdr:rowOff>
    </xdr:from>
    <xdr:to>
      <xdr:col>15</xdr:col>
      <xdr:colOff>149225</xdr:colOff>
      <xdr:row>73</xdr:row>
      <xdr:rowOff>104322</xdr:rowOff>
    </xdr:to>
    <xdr:sp macro="" textlink="">
      <xdr:nvSpPr>
        <xdr:cNvPr id="389" name="楕円 388"/>
        <xdr:cNvSpPr/>
      </xdr:nvSpPr>
      <xdr:spPr>
        <a:xfrm>
          <a:off x="3048000" y="12518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71</xdr:row>
      <xdr:rowOff>114499</xdr:rowOff>
    </xdr:from>
    <xdr:ext cx="762000" cy="259045"/>
    <xdr:sp macro="" textlink="">
      <xdr:nvSpPr>
        <xdr:cNvPr id="390" name="テキスト ボックス 389"/>
        <xdr:cNvSpPr txBox="1"/>
      </xdr:nvSpPr>
      <xdr:spPr>
        <a:xfrm>
          <a:off x="2717800" y="1228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73</xdr:row>
      <xdr:rowOff>74567</xdr:rowOff>
    </xdr:from>
    <xdr:to>
      <xdr:col>11</xdr:col>
      <xdr:colOff>60325</xdr:colOff>
      <xdr:row>74</xdr:row>
      <xdr:rowOff>4717</xdr:rowOff>
    </xdr:to>
    <xdr:sp macro="" textlink="">
      <xdr:nvSpPr>
        <xdr:cNvPr id="391" name="楕円 390"/>
        <xdr:cNvSpPr/>
      </xdr:nvSpPr>
      <xdr:spPr>
        <a:xfrm>
          <a:off x="2159000" y="12590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14894</xdr:rowOff>
    </xdr:from>
    <xdr:ext cx="762000" cy="259045"/>
    <xdr:sp macro="" textlink="">
      <xdr:nvSpPr>
        <xdr:cNvPr id="392" name="テキスト ボックス 391"/>
        <xdr:cNvSpPr txBox="1"/>
      </xdr:nvSpPr>
      <xdr:spPr>
        <a:xfrm>
          <a:off x="1828800" y="12359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73</xdr:row>
      <xdr:rowOff>77833</xdr:rowOff>
    </xdr:from>
    <xdr:to>
      <xdr:col>6</xdr:col>
      <xdr:colOff>171450</xdr:colOff>
      <xdr:row>74</xdr:row>
      <xdr:rowOff>7983</xdr:rowOff>
    </xdr:to>
    <xdr:sp macro="" textlink="">
      <xdr:nvSpPr>
        <xdr:cNvPr id="393" name="楕円 392"/>
        <xdr:cNvSpPr/>
      </xdr:nvSpPr>
      <xdr:spPr>
        <a:xfrm>
          <a:off x="1270000" y="12593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18160</xdr:rowOff>
    </xdr:from>
    <xdr:ext cx="762000" cy="259045"/>
    <xdr:sp macro="" textlink="">
      <xdr:nvSpPr>
        <xdr:cNvPr id="394" name="テキスト ボックス 393"/>
        <xdr:cNvSpPr txBox="1"/>
      </xdr:nvSpPr>
      <xdr:spPr>
        <a:xfrm>
          <a:off x="939800" y="12362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法人村民税等の増収の影響を受け、前年に比べ大幅な減少となり、類似団体内上位に位置し、、財政運営の弾力性は確保されているが、より一層の経費削減により、社会情勢の変動に対応するための財源の確保に努める。</a:t>
          </a:r>
        </a:p>
      </xdr:txBody>
    </xdr:sp>
    <xdr:clientData/>
  </xdr:twoCellAnchor>
  <xdr:oneCellAnchor>
    <xdr:from>
      <xdr:col>62</xdr:col>
      <xdr:colOff>6350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9" name="直線コネクタ 408"/>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10" name="テキスト ボックス 409"/>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11" name="直線コネクタ 410"/>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2" name="テキスト ボックス 411"/>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3" name="直線コネクタ 412"/>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4" name="テキスト ボックス 413"/>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5" name="直線コネクタ 414"/>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6" name="テキスト ボックス 415"/>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7" name="直線コネクタ 416"/>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8" name="テキスト ボックス 417"/>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9" name="直線コネクタ 418"/>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20" name="テキスト ボックス 419"/>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99241</xdr:rowOff>
    </xdr:from>
    <xdr:to>
      <xdr:col>82</xdr:col>
      <xdr:colOff>107950</xdr:colOff>
      <xdr:row>81</xdr:row>
      <xdr:rowOff>30662</xdr:rowOff>
    </xdr:to>
    <xdr:cxnSp macro="">
      <xdr:nvCxnSpPr>
        <xdr:cNvPr id="424" name="直線コネクタ 423"/>
        <xdr:cNvCxnSpPr/>
      </xdr:nvCxnSpPr>
      <xdr:spPr>
        <a:xfrm flipV="1">
          <a:off x="16510000" y="12957991"/>
          <a:ext cx="0" cy="960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2739</xdr:rowOff>
    </xdr:from>
    <xdr:ext cx="762000" cy="259045"/>
    <xdr:sp macro="" textlink="">
      <xdr:nvSpPr>
        <xdr:cNvPr id="425" name="公債費以外最小値テキスト"/>
        <xdr:cNvSpPr txBox="1"/>
      </xdr:nvSpPr>
      <xdr:spPr>
        <a:xfrm>
          <a:off x="16598900" y="13890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30662</xdr:rowOff>
    </xdr:from>
    <xdr:to>
      <xdr:col>82</xdr:col>
      <xdr:colOff>196850</xdr:colOff>
      <xdr:row>81</xdr:row>
      <xdr:rowOff>30662</xdr:rowOff>
    </xdr:to>
    <xdr:cxnSp macro="">
      <xdr:nvCxnSpPr>
        <xdr:cNvPr id="426" name="直線コネクタ 425"/>
        <xdr:cNvCxnSpPr/>
      </xdr:nvCxnSpPr>
      <xdr:spPr>
        <a:xfrm>
          <a:off x="16421100" y="13918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14168</xdr:rowOff>
    </xdr:from>
    <xdr:ext cx="762000" cy="259045"/>
    <xdr:sp macro="" textlink="">
      <xdr:nvSpPr>
        <xdr:cNvPr id="427" name="公債費以外最大値テキスト"/>
        <xdr:cNvSpPr txBox="1"/>
      </xdr:nvSpPr>
      <xdr:spPr>
        <a:xfrm>
          <a:off x="16598900" y="12701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99241</xdr:rowOff>
    </xdr:from>
    <xdr:to>
      <xdr:col>82</xdr:col>
      <xdr:colOff>196850</xdr:colOff>
      <xdr:row>75</xdr:row>
      <xdr:rowOff>99241</xdr:rowOff>
    </xdr:to>
    <xdr:cxnSp macro="">
      <xdr:nvCxnSpPr>
        <xdr:cNvPr id="428" name="直線コネクタ 427"/>
        <xdr:cNvCxnSpPr/>
      </xdr:nvCxnSpPr>
      <xdr:spPr>
        <a:xfrm>
          <a:off x="16421100" y="12957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42092</xdr:rowOff>
    </xdr:from>
    <xdr:to>
      <xdr:col>82</xdr:col>
      <xdr:colOff>107950</xdr:colOff>
      <xdr:row>78</xdr:row>
      <xdr:rowOff>117202</xdr:rowOff>
    </xdr:to>
    <xdr:cxnSp macro="">
      <xdr:nvCxnSpPr>
        <xdr:cNvPr id="429" name="直線コネクタ 428"/>
        <xdr:cNvCxnSpPr/>
      </xdr:nvCxnSpPr>
      <xdr:spPr>
        <a:xfrm flipV="1">
          <a:off x="15671800" y="13072292"/>
          <a:ext cx="838200" cy="418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93997</xdr:rowOff>
    </xdr:from>
    <xdr:ext cx="762000" cy="259045"/>
    <xdr:sp macro="" textlink="">
      <xdr:nvSpPr>
        <xdr:cNvPr id="430" name="公債費以外平均値テキスト"/>
        <xdr:cNvSpPr txBox="1"/>
      </xdr:nvSpPr>
      <xdr:spPr>
        <a:xfrm>
          <a:off x="16598900" y="13467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121920</xdr:rowOff>
    </xdr:from>
    <xdr:to>
      <xdr:col>82</xdr:col>
      <xdr:colOff>158750</xdr:colOff>
      <xdr:row>79</xdr:row>
      <xdr:rowOff>52070</xdr:rowOff>
    </xdr:to>
    <xdr:sp macro="" textlink="">
      <xdr:nvSpPr>
        <xdr:cNvPr id="431" name="フローチャート: 判断 430"/>
        <xdr:cNvSpPr/>
      </xdr:nvSpPr>
      <xdr:spPr>
        <a:xfrm>
          <a:off x="16459200" y="1349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73</xdr:row>
      <xdr:rowOff>115570</xdr:rowOff>
    </xdr:from>
    <xdr:to>
      <xdr:col>78</xdr:col>
      <xdr:colOff>69850</xdr:colOff>
      <xdr:row>78</xdr:row>
      <xdr:rowOff>117202</xdr:rowOff>
    </xdr:to>
    <xdr:cxnSp macro="">
      <xdr:nvCxnSpPr>
        <xdr:cNvPr id="432" name="直線コネクタ 431"/>
        <xdr:cNvCxnSpPr/>
      </xdr:nvCxnSpPr>
      <xdr:spPr>
        <a:xfrm>
          <a:off x="14782800" y="12631420"/>
          <a:ext cx="889000" cy="858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79466</xdr:rowOff>
    </xdr:from>
    <xdr:to>
      <xdr:col>78</xdr:col>
      <xdr:colOff>120650</xdr:colOff>
      <xdr:row>79</xdr:row>
      <xdr:rowOff>9616</xdr:rowOff>
    </xdr:to>
    <xdr:sp macro="" textlink="">
      <xdr:nvSpPr>
        <xdr:cNvPr id="433" name="フローチャート: 判断 432"/>
        <xdr:cNvSpPr/>
      </xdr:nvSpPr>
      <xdr:spPr>
        <a:xfrm>
          <a:off x="15621000" y="13452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165843</xdr:rowOff>
    </xdr:from>
    <xdr:ext cx="736600" cy="259045"/>
    <xdr:sp macro="" textlink="">
      <xdr:nvSpPr>
        <xdr:cNvPr id="434" name="テキスト ボックス 433"/>
        <xdr:cNvSpPr txBox="1"/>
      </xdr:nvSpPr>
      <xdr:spPr>
        <a:xfrm>
          <a:off x="15290800" y="135389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73</xdr:row>
      <xdr:rowOff>115570</xdr:rowOff>
    </xdr:from>
    <xdr:to>
      <xdr:col>73</xdr:col>
      <xdr:colOff>180975</xdr:colOff>
      <xdr:row>78</xdr:row>
      <xdr:rowOff>64951</xdr:rowOff>
    </xdr:to>
    <xdr:cxnSp macro="">
      <xdr:nvCxnSpPr>
        <xdr:cNvPr id="435" name="直線コネクタ 434"/>
        <xdr:cNvCxnSpPr/>
      </xdr:nvCxnSpPr>
      <xdr:spPr>
        <a:xfrm flipV="1">
          <a:off x="13893800" y="12631420"/>
          <a:ext cx="889000" cy="806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53339</xdr:rowOff>
    </xdr:from>
    <xdr:to>
      <xdr:col>74</xdr:col>
      <xdr:colOff>31750</xdr:colOff>
      <xdr:row>78</xdr:row>
      <xdr:rowOff>154939</xdr:rowOff>
    </xdr:to>
    <xdr:sp macro="" textlink="">
      <xdr:nvSpPr>
        <xdr:cNvPr id="436" name="フローチャート: 判断 435"/>
        <xdr:cNvSpPr/>
      </xdr:nvSpPr>
      <xdr:spPr>
        <a:xfrm>
          <a:off x="14732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139716</xdr:rowOff>
    </xdr:from>
    <xdr:ext cx="762000" cy="259045"/>
    <xdr:sp macro="" textlink="">
      <xdr:nvSpPr>
        <xdr:cNvPr id="437" name="テキスト ボックス 436"/>
        <xdr:cNvSpPr txBox="1"/>
      </xdr:nvSpPr>
      <xdr:spPr>
        <a:xfrm>
          <a:off x="14401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107406</xdr:rowOff>
    </xdr:from>
    <xdr:to>
      <xdr:col>69</xdr:col>
      <xdr:colOff>92075</xdr:colOff>
      <xdr:row>78</xdr:row>
      <xdr:rowOff>64951</xdr:rowOff>
    </xdr:to>
    <xdr:cxnSp macro="">
      <xdr:nvCxnSpPr>
        <xdr:cNvPr id="438" name="直線コネクタ 437"/>
        <xdr:cNvCxnSpPr/>
      </xdr:nvCxnSpPr>
      <xdr:spPr>
        <a:xfrm>
          <a:off x="13004800" y="13137606"/>
          <a:ext cx="889000" cy="300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33745</xdr:rowOff>
    </xdr:from>
    <xdr:to>
      <xdr:col>69</xdr:col>
      <xdr:colOff>142875</xdr:colOff>
      <xdr:row>78</xdr:row>
      <xdr:rowOff>135345</xdr:rowOff>
    </xdr:to>
    <xdr:sp macro="" textlink="">
      <xdr:nvSpPr>
        <xdr:cNvPr id="439" name="フローチャート: 判断 438"/>
        <xdr:cNvSpPr/>
      </xdr:nvSpPr>
      <xdr:spPr>
        <a:xfrm>
          <a:off x="13843000" y="1340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120122</xdr:rowOff>
    </xdr:from>
    <xdr:ext cx="762000" cy="259045"/>
    <xdr:sp macro="" textlink="">
      <xdr:nvSpPr>
        <xdr:cNvPr id="440" name="テキスト ボックス 439"/>
        <xdr:cNvSpPr txBox="1"/>
      </xdr:nvSpPr>
      <xdr:spPr>
        <a:xfrm>
          <a:off x="13512800" y="13493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123552</xdr:rowOff>
    </xdr:from>
    <xdr:to>
      <xdr:col>65</xdr:col>
      <xdr:colOff>53975</xdr:colOff>
      <xdr:row>78</xdr:row>
      <xdr:rowOff>53702</xdr:rowOff>
    </xdr:to>
    <xdr:sp macro="" textlink="">
      <xdr:nvSpPr>
        <xdr:cNvPr id="441" name="フローチャート: 判断 440"/>
        <xdr:cNvSpPr/>
      </xdr:nvSpPr>
      <xdr:spPr>
        <a:xfrm>
          <a:off x="12954000" y="1332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38479</xdr:rowOff>
    </xdr:from>
    <xdr:ext cx="762000" cy="259045"/>
    <xdr:sp macro="" textlink="">
      <xdr:nvSpPr>
        <xdr:cNvPr id="442" name="テキスト ボックス 441"/>
        <xdr:cNvSpPr txBox="1"/>
      </xdr:nvSpPr>
      <xdr:spPr>
        <a:xfrm>
          <a:off x="12623800" y="13411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162742</xdr:rowOff>
    </xdr:from>
    <xdr:to>
      <xdr:col>82</xdr:col>
      <xdr:colOff>158750</xdr:colOff>
      <xdr:row>76</xdr:row>
      <xdr:rowOff>92892</xdr:rowOff>
    </xdr:to>
    <xdr:sp macro="" textlink="">
      <xdr:nvSpPr>
        <xdr:cNvPr id="448" name="楕円 447"/>
        <xdr:cNvSpPr/>
      </xdr:nvSpPr>
      <xdr:spPr>
        <a:xfrm>
          <a:off x="16459200" y="1302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71318</xdr:rowOff>
    </xdr:from>
    <xdr:ext cx="762000" cy="259045"/>
    <xdr:sp macro="" textlink="">
      <xdr:nvSpPr>
        <xdr:cNvPr id="449" name="公債費以外該当値テキスト"/>
        <xdr:cNvSpPr txBox="1"/>
      </xdr:nvSpPr>
      <xdr:spPr>
        <a:xfrm>
          <a:off x="16598900" y="12930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66402</xdr:rowOff>
    </xdr:from>
    <xdr:to>
      <xdr:col>78</xdr:col>
      <xdr:colOff>120650</xdr:colOff>
      <xdr:row>78</xdr:row>
      <xdr:rowOff>168002</xdr:rowOff>
    </xdr:to>
    <xdr:sp macro="" textlink="">
      <xdr:nvSpPr>
        <xdr:cNvPr id="450" name="楕円 449"/>
        <xdr:cNvSpPr/>
      </xdr:nvSpPr>
      <xdr:spPr>
        <a:xfrm>
          <a:off x="15621000" y="13439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6729</xdr:rowOff>
    </xdr:from>
    <xdr:ext cx="736600" cy="259045"/>
    <xdr:sp macro="" textlink="">
      <xdr:nvSpPr>
        <xdr:cNvPr id="451" name="テキスト ボックス 450"/>
        <xdr:cNvSpPr txBox="1"/>
      </xdr:nvSpPr>
      <xdr:spPr>
        <a:xfrm>
          <a:off x="15290800" y="132083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73</xdr:row>
      <xdr:rowOff>64770</xdr:rowOff>
    </xdr:from>
    <xdr:to>
      <xdr:col>74</xdr:col>
      <xdr:colOff>31750</xdr:colOff>
      <xdr:row>73</xdr:row>
      <xdr:rowOff>166370</xdr:rowOff>
    </xdr:to>
    <xdr:sp macro="" textlink="">
      <xdr:nvSpPr>
        <xdr:cNvPr id="452" name="楕円 451"/>
        <xdr:cNvSpPr/>
      </xdr:nvSpPr>
      <xdr:spPr>
        <a:xfrm>
          <a:off x="14732000" y="1258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5097</xdr:rowOff>
    </xdr:from>
    <xdr:ext cx="762000" cy="259045"/>
    <xdr:sp macro="" textlink="">
      <xdr:nvSpPr>
        <xdr:cNvPr id="453" name="テキスト ボックス 452"/>
        <xdr:cNvSpPr txBox="1"/>
      </xdr:nvSpPr>
      <xdr:spPr>
        <a:xfrm>
          <a:off x="14401800" y="1234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14151</xdr:rowOff>
    </xdr:from>
    <xdr:to>
      <xdr:col>69</xdr:col>
      <xdr:colOff>142875</xdr:colOff>
      <xdr:row>78</xdr:row>
      <xdr:rowOff>115751</xdr:rowOff>
    </xdr:to>
    <xdr:sp macro="" textlink="">
      <xdr:nvSpPr>
        <xdr:cNvPr id="454" name="楕円 453"/>
        <xdr:cNvSpPr/>
      </xdr:nvSpPr>
      <xdr:spPr>
        <a:xfrm>
          <a:off x="13843000" y="13387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125928</xdr:rowOff>
    </xdr:from>
    <xdr:ext cx="762000" cy="259045"/>
    <xdr:sp macro="" textlink="">
      <xdr:nvSpPr>
        <xdr:cNvPr id="455" name="テキスト ボックス 454"/>
        <xdr:cNvSpPr txBox="1"/>
      </xdr:nvSpPr>
      <xdr:spPr>
        <a:xfrm>
          <a:off x="13512800" y="13156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56606</xdr:rowOff>
    </xdr:from>
    <xdr:to>
      <xdr:col>65</xdr:col>
      <xdr:colOff>53975</xdr:colOff>
      <xdr:row>76</xdr:row>
      <xdr:rowOff>158206</xdr:rowOff>
    </xdr:to>
    <xdr:sp macro="" textlink="">
      <xdr:nvSpPr>
        <xdr:cNvPr id="456" name="楕円 455"/>
        <xdr:cNvSpPr/>
      </xdr:nvSpPr>
      <xdr:spPr>
        <a:xfrm>
          <a:off x="12954000" y="1308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168383</xdr:rowOff>
    </xdr:from>
    <xdr:ext cx="762000" cy="259045"/>
    <xdr:sp macro="" textlink="">
      <xdr:nvSpPr>
        <xdr:cNvPr id="457" name="テキスト ボックス 456"/>
        <xdr:cNvSpPr txBox="1"/>
      </xdr:nvSpPr>
      <xdr:spPr>
        <a:xfrm>
          <a:off x="12623800" y="1285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山梨県山中湖村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142461</xdr:rowOff>
    </xdr:from>
    <xdr:to>
      <xdr:col>29</xdr:col>
      <xdr:colOff>127000</xdr:colOff>
      <xdr:row>18</xdr:row>
      <xdr:rowOff>147475</xdr:rowOff>
    </xdr:to>
    <xdr:cxnSp macro="">
      <xdr:nvCxnSpPr>
        <xdr:cNvPr id="45" name="直線コネクタ 44"/>
        <xdr:cNvCxnSpPr/>
      </xdr:nvCxnSpPr>
      <xdr:spPr bwMode="auto">
        <a:xfrm flipV="1">
          <a:off x="5651500" y="2076036"/>
          <a:ext cx="0" cy="120516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119552</xdr:rowOff>
    </xdr:from>
    <xdr:ext cx="762000" cy="259045"/>
    <xdr:sp macro="" textlink="">
      <xdr:nvSpPr>
        <xdr:cNvPr id="46" name="人口1人当たり決算額の推移最小値テキスト130"/>
        <xdr:cNvSpPr txBox="1"/>
      </xdr:nvSpPr>
      <xdr:spPr>
        <a:xfrm>
          <a:off x="5740400" y="325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147475</xdr:rowOff>
    </xdr:from>
    <xdr:to>
      <xdr:col>30</xdr:col>
      <xdr:colOff>25400</xdr:colOff>
      <xdr:row>18</xdr:row>
      <xdr:rowOff>147475</xdr:rowOff>
    </xdr:to>
    <xdr:cxnSp macro="">
      <xdr:nvCxnSpPr>
        <xdr:cNvPr id="47" name="直線コネクタ 46"/>
        <xdr:cNvCxnSpPr/>
      </xdr:nvCxnSpPr>
      <xdr:spPr bwMode="auto">
        <a:xfrm>
          <a:off x="5562600" y="32812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57388</xdr:rowOff>
    </xdr:from>
    <xdr:ext cx="762000" cy="259045"/>
    <xdr:sp macro="" textlink="">
      <xdr:nvSpPr>
        <xdr:cNvPr id="48" name="人口1人当たり決算額の推移最大値テキスト130"/>
        <xdr:cNvSpPr txBox="1"/>
      </xdr:nvSpPr>
      <xdr:spPr>
        <a:xfrm>
          <a:off x="5740400" y="1819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142461</xdr:rowOff>
    </xdr:from>
    <xdr:to>
      <xdr:col>30</xdr:col>
      <xdr:colOff>25400</xdr:colOff>
      <xdr:row>11</xdr:row>
      <xdr:rowOff>142461</xdr:rowOff>
    </xdr:to>
    <xdr:cxnSp macro="">
      <xdr:nvCxnSpPr>
        <xdr:cNvPr id="49" name="直線コネクタ 48"/>
        <xdr:cNvCxnSpPr/>
      </xdr:nvCxnSpPr>
      <xdr:spPr bwMode="auto">
        <a:xfrm>
          <a:off x="5562600" y="20760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25677</xdr:rowOff>
    </xdr:from>
    <xdr:to>
      <xdr:col>29</xdr:col>
      <xdr:colOff>127000</xdr:colOff>
      <xdr:row>16</xdr:row>
      <xdr:rowOff>35141</xdr:rowOff>
    </xdr:to>
    <xdr:cxnSp macro="">
      <xdr:nvCxnSpPr>
        <xdr:cNvPr id="50" name="直線コネクタ 49"/>
        <xdr:cNvCxnSpPr/>
      </xdr:nvCxnSpPr>
      <xdr:spPr bwMode="auto">
        <a:xfrm>
          <a:off x="5003800" y="2816502"/>
          <a:ext cx="647700" cy="94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19918</xdr:rowOff>
    </xdr:from>
    <xdr:ext cx="762000" cy="259045"/>
    <xdr:sp macro="" textlink="">
      <xdr:nvSpPr>
        <xdr:cNvPr id="51" name="人口1人当たり決算額の推移平均値テキスト130"/>
        <xdr:cNvSpPr txBox="1"/>
      </xdr:nvSpPr>
      <xdr:spPr>
        <a:xfrm>
          <a:off x="5740400" y="28107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164150</xdr:rowOff>
    </xdr:from>
    <xdr:to>
      <xdr:col>29</xdr:col>
      <xdr:colOff>177800</xdr:colOff>
      <xdr:row>16</xdr:row>
      <xdr:rowOff>94300</xdr:rowOff>
    </xdr:to>
    <xdr:sp macro="" textlink="">
      <xdr:nvSpPr>
        <xdr:cNvPr id="52" name="フローチャート: 判断 51"/>
        <xdr:cNvSpPr/>
      </xdr:nvSpPr>
      <xdr:spPr bwMode="auto">
        <a:xfrm>
          <a:off x="5600700" y="27835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25677</xdr:rowOff>
    </xdr:from>
    <xdr:to>
      <xdr:col>26</xdr:col>
      <xdr:colOff>50800</xdr:colOff>
      <xdr:row>16</xdr:row>
      <xdr:rowOff>34188</xdr:rowOff>
    </xdr:to>
    <xdr:cxnSp macro="">
      <xdr:nvCxnSpPr>
        <xdr:cNvPr id="53" name="直線コネクタ 52"/>
        <xdr:cNvCxnSpPr/>
      </xdr:nvCxnSpPr>
      <xdr:spPr bwMode="auto">
        <a:xfrm flipV="1">
          <a:off x="4305300" y="2816502"/>
          <a:ext cx="698500" cy="85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16711</xdr:rowOff>
    </xdr:from>
    <xdr:to>
      <xdr:col>26</xdr:col>
      <xdr:colOff>101600</xdr:colOff>
      <xdr:row>16</xdr:row>
      <xdr:rowOff>118311</xdr:rowOff>
    </xdr:to>
    <xdr:sp macro="" textlink="">
      <xdr:nvSpPr>
        <xdr:cNvPr id="54" name="フローチャート: 判断 53"/>
        <xdr:cNvSpPr/>
      </xdr:nvSpPr>
      <xdr:spPr bwMode="auto">
        <a:xfrm>
          <a:off x="4953000" y="28075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103088</xdr:rowOff>
    </xdr:from>
    <xdr:ext cx="736600" cy="259045"/>
    <xdr:sp macro="" textlink="">
      <xdr:nvSpPr>
        <xdr:cNvPr id="55" name="テキスト ボックス 54"/>
        <xdr:cNvSpPr txBox="1"/>
      </xdr:nvSpPr>
      <xdr:spPr>
        <a:xfrm>
          <a:off x="4622800" y="28939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157099</xdr:rowOff>
    </xdr:from>
    <xdr:to>
      <xdr:col>22</xdr:col>
      <xdr:colOff>114300</xdr:colOff>
      <xdr:row>16</xdr:row>
      <xdr:rowOff>34188</xdr:rowOff>
    </xdr:to>
    <xdr:cxnSp macro="">
      <xdr:nvCxnSpPr>
        <xdr:cNvPr id="56" name="直線コネクタ 55"/>
        <xdr:cNvCxnSpPr/>
      </xdr:nvCxnSpPr>
      <xdr:spPr bwMode="auto">
        <a:xfrm>
          <a:off x="3606800" y="2776474"/>
          <a:ext cx="698500" cy="485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31509</xdr:rowOff>
    </xdr:from>
    <xdr:to>
      <xdr:col>22</xdr:col>
      <xdr:colOff>165100</xdr:colOff>
      <xdr:row>16</xdr:row>
      <xdr:rowOff>133109</xdr:rowOff>
    </xdr:to>
    <xdr:sp macro="" textlink="">
      <xdr:nvSpPr>
        <xdr:cNvPr id="57" name="フローチャート: 判断 56"/>
        <xdr:cNvSpPr/>
      </xdr:nvSpPr>
      <xdr:spPr bwMode="auto">
        <a:xfrm>
          <a:off x="4254500" y="28223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117886</xdr:rowOff>
    </xdr:from>
    <xdr:ext cx="762000" cy="259045"/>
    <xdr:sp macro="" textlink="">
      <xdr:nvSpPr>
        <xdr:cNvPr id="58" name="テキスト ボックス 57"/>
        <xdr:cNvSpPr txBox="1"/>
      </xdr:nvSpPr>
      <xdr:spPr>
        <a:xfrm>
          <a:off x="3924300" y="2908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157099</xdr:rowOff>
    </xdr:from>
    <xdr:to>
      <xdr:col>18</xdr:col>
      <xdr:colOff>177800</xdr:colOff>
      <xdr:row>16</xdr:row>
      <xdr:rowOff>11420</xdr:rowOff>
    </xdr:to>
    <xdr:cxnSp macro="">
      <xdr:nvCxnSpPr>
        <xdr:cNvPr id="59" name="直線コネクタ 58"/>
        <xdr:cNvCxnSpPr/>
      </xdr:nvCxnSpPr>
      <xdr:spPr bwMode="auto">
        <a:xfrm flipV="1">
          <a:off x="2908300" y="2776474"/>
          <a:ext cx="698500" cy="257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72946</xdr:rowOff>
    </xdr:from>
    <xdr:to>
      <xdr:col>19</xdr:col>
      <xdr:colOff>38100</xdr:colOff>
      <xdr:row>17</xdr:row>
      <xdr:rowOff>3096</xdr:rowOff>
    </xdr:to>
    <xdr:sp macro="" textlink="">
      <xdr:nvSpPr>
        <xdr:cNvPr id="60" name="フローチャート: 判断 59"/>
        <xdr:cNvSpPr/>
      </xdr:nvSpPr>
      <xdr:spPr bwMode="auto">
        <a:xfrm>
          <a:off x="3556000" y="2863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159323</xdr:rowOff>
    </xdr:from>
    <xdr:ext cx="762000" cy="259045"/>
    <xdr:sp macro="" textlink="">
      <xdr:nvSpPr>
        <xdr:cNvPr id="61" name="テキスト ボックス 60"/>
        <xdr:cNvSpPr txBox="1"/>
      </xdr:nvSpPr>
      <xdr:spPr>
        <a:xfrm>
          <a:off x="3225800" y="2950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102794</xdr:rowOff>
    </xdr:from>
    <xdr:to>
      <xdr:col>15</xdr:col>
      <xdr:colOff>101600</xdr:colOff>
      <xdr:row>17</xdr:row>
      <xdr:rowOff>32944</xdr:rowOff>
    </xdr:to>
    <xdr:sp macro="" textlink="">
      <xdr:nvSpPr>
        <xdr:cNvPr id="62" name="フローチャート: 判断 61"/>
        <xdr:cNvSpPr/>
      </xdr:nvSpPr>
      <xdr:spPr bwMode="auto">
        <a:xfrm>
          <a:off x="2857500" y="2893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17721</xdr:rowOff>
    </xdr:from>
    <xdr:ext cx="762000" cy="259045"/>
    <xdr:sp macro="" textlink="">
      <xdr:nvSpPr>
        <xdr:cNvPr id="63" name="テキスト ボックス 62"/>
        <xdr:cNvSpPr txBox="1"/>
      </xdr:nvSpPr>
      <xdr:spPr>
        <a:xfrm>
          <a:off x="2527300" y="2979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155791</xdr:rowOff>
    </xdr:from>
    <xdr:to>
      <xdr:col>29</xdr:col>
      <xdr:colOff>177800</xdr:colOff>
      <xdr:row>16</xdr:row>
      <xdr:rowOff>85941</xdr:rowOff>
    </xdr:to>
    <xdr:sp macro="" textlink="">
      <xdr:nvSpPr>
        <xdr:cNvPr id="69" name="楕円 68"/>
        <xdr:cNvSpPr/>
      </xdr:nvSpPr>
      <xdr:spPr bwMode="auto">
        <a:xfrm>
          <a:off x="5600700" y="27751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868</xdr:rowOff>
    </xdr:from>
    <xdr:ext cx="762000" cy="259045"/>
    <xdr:sp macro="" textlink="">
      <xdr:nvSpPr>
        <xdr:cNvPr id="70" name="人口1人当たり決算額の推移該当値テキスト130"/>
        <xdr:cNvSpPr txBox="1"/>
      </xdr:nvSpPr>
      <xdr:spPr>
        <a:xfrm>
          <a:off x="5740400" y="2620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146327</xdr:rowOff>
    </xdr:from>
    <xdr:to>
      <xdr:col>26</xdr:col>
      <xdr:colOff>101600</xdr:colOff>
      <xdr:row>16</xdr:row>
      <xdr:rowOff>76477</xdr:rowOff>
    </xdr:to>
    <xdr:sp macro="" textlink="">
      <xdr:nvSpPr>
        <xdr:cNvPr id="71" name="楕円 70"/>
        <xdr:cNvSpPr/>
      </xdr:nvSpPr>
      <xdr:spPr bwMode="auto">
        <a:xfrm>
          <a:off x="4953000" y="27657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86654</xdr:rowOff>
    </xdr:from>
    <xdr:ext cx="736600" cy="259045"/>
    <xdr:sp macro="" textlink="">
      <xdr:nvSpPr>
        <xdr:cNvPr id="72" name="テキスト ボックス 71"/>
        <xdr:cNvSpPr txBox="1"/>
      </xdr:nvSpPr>
      <xdr:spPr>
        <a:xfrm>
          <a:off x="4622800" y="25345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154838</xdr:rowOff>
    </xdr:from>
    <xdr:to>
      <xdr:col>22</xdr:col>
      <xdr:colOff>165100</xdr:colOff>
      <xdr:row>16</xdr:row>
      <xdr:rowOff>84988</xdr:rowOff>
    </xdr:to>
    <xdr:sp macro="" textlink="">
      <xdr:nvSpPr>
        <xdr:cNvPr id="73" name="楕円 72"/>
        <xdr:cNvSpPr/>
      </xdr:nvSpPr>
      <xdr:spPr bwMode="auto">
        <a:xfrm>
          <a:off x="4254500" y="27742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95165</xdr:rowOff>
    </xdr:from>
    <xdr:ext cx="762000" cy="259045"/>
    <xdr:sp macro="" textlink="">
      <xdr:nvSpPr>
        <xdr:cNvPr id="74" name="テキスト ボックス 73"/>
        <xdr:cNvSpPr txBox="1"/>
      </xdr:nvSpPr>
      <xdr:spPr>
        <a:xfrm>
          <a:off x="3924300" y="2543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106299</xdr:rowOff>
    </xdr:from>
    <xdr:to>
      <xdr:col>19</xdr:col>
      <xdr:colOff>38100</xdr:colOff>
      <xdr:row>16</xdr:row>
      <xdr:rowOff>36449</xdr:rowOff>
    </xdr:to>
    <xdr:sp macro="" textlink="">
      <xdr:nvSpPr>
        <xdr:cNvPr id="75" name="楕円 74"/>
        <xdr:cNvSpPr/>
      </xdr:nvSpPr>
      <xdr:spPr bwMode="auto">
        <a:xfrm>
          <a:off x="3556000" y="27256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46626</xdr:rowOff>
    </xdr:from>
    <xdr:ext cx="762000" cy="259045"/>
    <xdr:sp macro="" textlink="">
      <xdr:nvSpPr>
        <xdr:cNvPr id="76" name="テキスト ボックス 75"/>
        <xdr:cNvSpPr txBox="1"/>
      </xdr:nvSpPr>
      <xdr:spPr>
        <a:xfrm>
          <a:off x="3225800" y="2494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132070</xdr:rowOff>
    </xdr:from>
    <xdr:to>
      <xdr:col>15</xdr:col>
      <xdr:colOff>101600</xdr:colOff>
      <xdr:row>16</xdr:row>
      <xdr:rowOff>62220</xdr:rowOff>
    </xdr:to>
    <xdr:sp macro="" textlink="">
      <xdr:nvSpPr>
        <xdr:cNvPr id="77" name="楕円 76"/>
        <xdr:cNvSpPr/>
      </xdr:nvSpPr>
      <xdr:spPr bwMode="auto">
        <a:xfrm>
          <a:off x="2857500" y="27514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72397</xdr:rowOff>
    </xdr:from>
    <xdr:ext cx="762000" cy="259045"/>
    <xdr:sp macro="" textlink="">
      <xdr:nvSpPr>
        <xdr:cNvPr id="78" name="テキスト ボックス 77"/>
        <xdr:cNvSpPr txBox="1"/>
      </xdr:nvSpPr>
      <xdr:spPr>
        <a:xfrm>
          <a:off x="2527300" y="252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329692</xdr:rowOff>
    </xdr:from>
    <xdr:to>
      <xdr:col>29</xdr:col>
      <xdr:colOff>127000</xdr:colOff>
      <xdr:row>37</xdr:row>
      <xdr:rowOff>291878</xdr:rowOff>
    </xdr:to>
    <xdr:cxnSp macro="">
      <xdr:nvCxnSpPr>
        <xdr:cNvPr id="107" name="直線コネクタ 106"/>
        <xdr:cNvCxnSpPr/>
      </xdr:nvCxnSpPr>
      <xdr:spPr bwMode="auto">
        <a:xfrm flipV="1">
          <a:off x="5651500" y="6254242"/>
          <a:ext cx="0" cy="116233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263955</xdr:rowOff>
    </xdr:from>
    <xdr:ext cx="762000" cy="259045"/>
    <xdr:sp macro="" textlink="">
      <xdr:nvSpPr>
        <xdr:cNvPr id="108" name="人口1人当たり決算額の推移最小値テキスト445"/>
        <xdr:cNvSpPr txBox="1"/>
      </xdr:nvSpPr>
      <xdr:spPr>
        <a:xfrm>
          <a:off x="5740400" y="7388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291878</xdr:rowOff>
    </xdr:from>
    <xdr:to>
      <xdr:col>30</xdr:col>
      <xdr:colOff>25400</xdr:colOff>
      <xdr:row>37</xdr:row>
      <xdr:rowOff>291878</xdr:rowOff>
    </xdr:to>
    <xdr:cxnSp macro="">
      <xdr:nvCxnSpPr>
        <xdr:cNvPr id="109" name="直線コネクタ 108"/>
        <xdr:cNvCxnSpPr/>
      </xdr:nvCxnSpPr>
      <xdr:spPr bwMode="auto">
        <a:xfrm>
          <a:off x="5562600" y="74165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73169</xdr:rowOff>
    </xdr:from>
    <xdr:ext cx="762000" cy="259045"/>
    <xdr:sp macro="" textlink="">
      <xdr:nvSpPr>
        <xdr:cNvPr id="110" name="人口1人当たり決算額の推移最大値テキスト445"/>
        <xdr:cNvSpPr txBox="1"/>
      </xdr:nvSpPr>
      <xdr:spPr>
        <a:xfrm>
          <a:off x="5740400" y="5997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329692</xdr:rowOff>
    </xdr:from>
    <xdr:to>
      <xdr:col>30</xdr:col>
      <xdr:colOff>25400</xdr:colOff>
      <xdr:row>33</xdr:row>
      <xdr:rowOff>329692</xdr:rowOff>
    </xdr:to>
    <xdr:cxnSp macro="">
      <xdr:nvCxnSpPr>
        <xdr:cNvPr id="111" name="直線コネクタ 110"/>
        <xdr:cNvCxnSpPr/>
      </xdr:nvCxnSpPr>
      <xdr:spPr bwMode="auto">
        <a:xfrm>
          <a:off x="5562600" y="62542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103607</xdr:rowOff>
    </xdr:from>
    <xdr:to>
      <xdr:col>29</xdr:col>
      <xdr:colOff>127000</xdr:colOff>
      <xdr:row>37</xdr:row>
      <xdr:rowOff>108007</xdr:rowOff>
    </xdr:to>
    <xdr:cxnSp macro="">
      <xdr:nvCxnSpPr>
        <xdr:cNvPr id="112" name="直線コネクタ 111"/>
        <xdr:cNvCxnSpPr/>
      </xdr:nvCxnSpPr>
      <xdr:spPr bwMode="auto">
        <a:xfrm>
          <a:off x="5003800" y="7228307"/>
          <a:ext cx="647700" cy="44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157783</xdr:rowOff>
    </xdr:from>
    <xdr:ext cx="762000" cy="259045"/>
    <xdr:sp macro="" textlink="">
      <xdr:nvSpPr>
        <xdr:cNvPr id="113" name="人口1人当たり決算額の推移平均値テキスト445"/>
        <xdr:cNvSpPr txBox="1"/>
      </xdr:nvSpPr>
      <xdr:spPr>
        <a:xfrm>
          <a:off x="5740400" y="67681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312706</xdr:rowOff>
    </xdr:from>
    <xdr:to>
      <xdr:col>29</xdr:col>
      <xdr:colOff>177800</xdr:colOff>
      <xdr:row>36</xdr:row>
      <xdr:rowOff>71406</xdr:rowOff>
    </xdr:to>
    <xdr:sp macro="" textlink="">
      <xdr:nvSpPr>
        <xdr:cNvPr id="114" name="フローチャート: 判断 113"/>
        <xdr:cNvSpPr/>
      </xdr:nvSpPr>
      <xdr:spPr bwMode="auto">
        <a:xfrm>
          <a:off x="5600700" y="69230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165424</xdr:rowOff>
    </xdr:from>
    <xdr:to>
      <xdr:col>26</xdr:col>
      <xdr:colOff>50800</xdr:colOff>
      <xdr:row>37</xdr:row>
      <xdr:rowOff>103607</xdr:rowOff>
    </xdr:to>
    <xdr:cxnSp macro="">
      <xdr:nvCxnSpPr>
        <xdr:cNvPr id="115" name="直線コネクタ 114"/>
        <xdr:cNvCxnSpPr/>
      </xdr:nvCxnSpPr>
      <xdr:spPr bwMode="auto">
        <a:xfrm>
          <a:off x="4305300" y="7118674"/>
          <a:ext cx="698500" cy="1096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342367</xdr:rowOff>
    </xdr:from>
    <xdr:to>
      <xdr:col>26</xdr:col>
      <xdr:colOff>101600</xdr:colOff>
      <xdr:row>36</xdr:row>
      <xdr:rowOff>101067</xdr:rowOff>
    </xdr:to>
    <xdr:sp macro="" textlink="">
      <xdr:nvSpPr>
        <xdr:cNvPr id="116" name="フローチャート: 判断 115"/>
        <xdr:cNvSpPr/>
      </xdr:nvSpPr>
      <xdr:spPr bwMode="auto">
        <a:xfrm>
          <a:off x="4953000" y="69527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111244</xdr:rowOff>
    </xdr:from>
    <xdr:ext cx="736600" cy="259045"/>
    <xdr:sp macro="" textlink="">
      <xdr:nvSpPr>
        <xdr:cNvPr id="117" name="テキスト ボックス 116"/>
        <xdr:cNvSpPr txBox="1"/>
      </xdr:nvSpPr>
      <xdr:spPr>
        <a:xfrm>
          <a:off x="4622800" y="6721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123552</xdr:rowOff>
    </xdr:from>
    <xdr:to>
      <xdr:col>22</xdr:col>
      <xdr:colOff>114300</xdr:colOff>
      <xdr:row>36</xdr:row>
      <xdr:rowOff>165424</xdr:rowOff>
    </xdr:to>
    <xdr:cxnSp macro="">
      <xdr:nvCxnSpPr>
        <xdr:cNvPr id="118" name="直線コネクタ 117"/>
        <xdr:cNvCxnSpPr/>
      </xdr:nvCxnSpPr>
      <xdr:spPr bwMode="auto">
        <a:xfrm>
          <a:off x="3606800" y="7076802"/>
          <a:ext cx="698500" cy="418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42120</xdr:rowOff>
    </xdr:from>
    <xdr:to>
      <xdr:col>22</xdr:col>
      <xdr:colOff>165100</xdr:colOff>
      <xdr:row>36</xdr:row>
      <xdr:rowOff>143720</xdr:rowOff>
    </xdr:to>
    <xdr:sp macro="" textlink="">
      <xdr:nvSpPr>
        <xdr:cNvPr id="119" name="フローチャート: 判断 118"/>
        <xdr:cNvSpPr/>
      </xdr:nvSpPr>
      <xdr:spPr bwMode="auto">
        <a:xfrm>
          <a:off x="4254500" y="69953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153897</xdr:rowOff>
    </xdr:from>
    <xdr:ext cx="762000" cy="259045"/>
    <xdr:sp macro="" textlink="">
      <xdr:nvSpPr>
        <xdr:cNvPr id="120" name="テキスト ボックス 119"/>
        <xdr:cNvSpPr txBox="1"/>
      </xdr:nvSpPr>
      <xdr:spPr>
        <a:xfrm>
          <a:off x="3924300" y="6764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72384</xdr:rowOff>
    </xdr:from>
    <xdr:to>
      <xdr:col>18</xdr:col>
      <xdr:colOff>177800</xdr:colOff>
      <xdr:row>36</xdr:row>
      <xdr:rowOff>123552</xdr:rowOff>
    </xdr:to>
    <xdr:cxnSp macro="">
      <xdr:nvCxnSpPr>
        <xdr:cNvPr id="121" name="直線コネクタ 120"/>
        <xdr:cNvCxnSpPr/>
      </xdr:nvCxnSpPr>
      <xdr:spPr bwMode="auto">
        <a:xfrm>
          <a:off x="2908300" y="7025634"/>
          <a:ext cx="698500" cy="511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17812</xdr:rowOff>
    </xdr:from>
    <xdr:to>
      <xdr:col>19</xdr:col>
      <xdr:colOff>38100</xdr:colOff>
      <xdr:row>36</xdr:row>
      <xdr:rowOff>119412</xdr:rowOff>
    </xdr:to>
    <xdr:sp macro="" textlink="">
      <xdr:nvSpPr>
        <xdr:cNvPr id="122" name="フローチャート: 判断 121"/>
        <xdr:cNvSpPr/>
      </xdr:nvSpPr>
      <xdr:spPr bwMode="auto">
        <a:xfrm>
          <a:off x="3556000" y="69710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129589</xdr:rowOff>
    </xdr:from>
    <xdr:ext cx="762000" cy="259045"/>
    <xdr:sp macro="" textlink="">
      <xdr:nvSpPr>
        <xdr:cNvPr id="123" name="テキスト ボックス 122"/>
        <xdr:cNvSpPr txBox="1"/>
      </xdr:nvSpPr>
      <xdr:spPr>
        <a:xfrm>
          <a:off x="3225800" y="6739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298438</xdr:rowOff>
    </xdr:from>
    <xdr:to>
      <xdr:col>15</xdr:col>
      <xdr:colOff>101600</xdr:colOff>
      <xdr:row>36</xdr:row>
      <xdr:rowOff>57138</xdr:rowOff>
    </xdr:to>
    <xdr:sp macro="" textlink="">
      <xdr:nvSpPr>
        <xdr:cNvPr id="124" name="フローチャート: 判断 123"/>
        <xdr:cNvSpPr/>
      </xdr:nvSpPr>
      <xdr:spPr bwMode="auto">
        <a:xfrm>
          <a:off x="2857500" y="69087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67315</xdr:rowOff>
    </xdr:from>
    <xdr:ext cx="762000" cy="259045"/>
    <xdr:sp macro="" textlink="">
      <xdr:nvSpPr>
        <xdr:cNvPr id="125" name="テキスト ボックス 124"/>
        <xdr:cNvSpPr txBox="1"/>
      </xdr:nvSpPr>
      <xdr:spPr>
        <a:xfrm>
          <a:off x="2527300" y="6677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57207</xdr:rowOff>
    </xdr:from>
    <xdr:to>
      <xdr:col>29</xdr:col>
      <xdr:colOff>177800</xdr:colOff>
      <xdr:row>37</xdr:row>
      <xdr:rowOff>158807</xdr:rowOff>
    </xdr:to>
    <xdr:sp macro="" textlink="">
      <xdr:nvSpPr>
        <xdr:cNvPr id="131" name="楕円 130"/>
        <xdr:cNvSpPr/>
      </xdr:nvSpPr>
      <xdr:spPr bwMode="auto">
        <a:xfrm>
          <a:off x="5600700" y="71819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29284</xdr:rowOff>
    </xdr:from>
    <xdr:ext cx="762000" cy="259045"/>
    <xdr:sp macro="" textlink="">
      <xdr:nvSpPr>
        <xdr:cNvPr id="132" name="人口1人当たり決算額の推移該当値テキスト445"/>
        <xdr:cNvSpPr txBox="1"/>
      </xdr:nvSpPr>
      <xdr:spPr>
        <a:xfrm>
          <a:off x="5740400" y="7153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52807</xdr:rowOff>
    </xdr:from>
    <xdr:to>
      <xdr:col>26</xdr:col>
      <xdr:colOff>101600</xdr:colOff>
      <xdr:row>37</xdr:row>
      <xdr:rowOff>154407</xdr:rowOff>
    </xdr:to>
    <xdr:sp macro="" textlink="">
      <xdr:nvSpPr>
        <xdr:cNvPr id="133" name="楕円 132"/>
        <xdr:cNvSpPr/>
      </xdr:nvSpPr>
      <xdr:spPr bwMode="auto">
        <a:xfrm>
          <a:off x="4953000" y="71775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139184</xdr:rowOff>
    </xdr:from>
    <xdr:ext cx="736600" cy="259045"/>
    <xdr:sp macro="" textlink="">
      <xdr:nvSpPr>
        <xdr:cNvPr id="134" name="テキスト ボックス 133"/>
        <xdr:cNvSpPr txBox="1"/>
      </xdr:nvSpPr>
      <xdr:spPr>
        <a:xfrm>
          <a:off x="4622800" y="72638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114624</xdr:rowOff>
    </xdr:from>
    <xdr:to>
      <xdr:col>22</xdr:col>
      <xdr:colOff>165100</xdr:colOff>
      <xdr:row>37</xdr:row>
      <xdr:rowOff>44774</xdr:rowOff>
    </xdr:to>
    <xdr:sp macro="" textlink="">
      <xdr:nvSpPr>
        <xdr:cNvPr id="135" name="楕円 134"/>
        <xdr:cNvSpPr/>
      </xdr:nvSpPr>
      <xdr:spPr bwMode="auto">
        <a:xfrm>
          <a:off x="4254500" y="70678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29551</xdr:rowOff>
    </xdr:from>
    <xdr:ext cx="762000" cy="259045"/>
    <xdr:sp macro="" textlink="">
      <xdr:nvSpPr>
        <xdr:cNvPr id="136" name="テキスト ボックス 135"/>
        <xdr:cNvSpPr txBox="1"/>
      </xdr:nvSpPr>
      <xdr:spPr>
        <a:xfrm>
          <a:off x="3924300" y="7154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72752</xdr:rowOff>
    </xdr:from>
    <xdr:to>
      <xdr:col>19</xdr:col>
      <xdr:colOff>38100</xdr:colOff>
      <xdr:row>37</xdr:row>
      <xdr:rowOff>2902</xdr:rowOff>
    </xdr:to>
    <xdr:sp macro="" textlink="">
      <xdr:nvSpPr>
        <xdr:cNvPr id="137" name="楕円 136"/>
        <xdr:cNvSpPr/>
      </xdr:nvSpPr>
      <xdr:spPr bwMode="auto">
        <a:xfrm>
          <a:off x="3556000" y="70260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159129</xdr:rowOff>
    </xdr:from>
    <xdr:ext cx="762000" cy="259045"/>
    <xdr:sp macro="" textlink="">
      <xdr:nvSpPr>
        <xdr:cNvPr id="138" name="テキスト ボックス 137"/>
        <xdr:cNvSpPr txBox="1"/>
      </xdr:nvSpPr>
      <xdr:spPr>
        <a:xfrm>
          <a:off x="3225800" y="7112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21584</xdr:rowOff>
    </xdr:from>
    <xdr:to>
      <xdr:col>15</xdr:col>
      <xdr:colOff>101600</xdr:colOff>
      <xdr:row>36</xdr:row>
      <xdr:rowOff>123184</xdr:rowOff>
    </xdr:to>
    <xdr:sp macro="" textlink="">
      <xdr:nvSpPr>
        <xdr:cNvPr id="139" name="楕円 138"/>
        <xdr:cNvSpPr/>
      </xdr:nvSpPr>
      <xdr:spPr bwMode="auto">
        <a:xfrm>
          <a:off x="2857500" y="69748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107961</xdr:rowOff>
    </xdr:from>
    <xdr:ext cx="762000" cy="259045"/>
    <xdr:sp macro="" textlink="">
      <xdr:nvSpPr>
        <xdr:cNvPr id="140" name="テキスト ボックス 139"/>
        <xdr:cNvSpPr txBox="1"/>
      </xdr:nvSpPr>
      <xdr:spPr>
        <a:xfrm>
          <a:off x="2527300" y="7061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山梨県山中湖村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5,868
5,680
53.05
5,246,963
4,384,569
334,557
2,910,370
370,731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156954</xdr:rowOff>
    </xdr:from>
    <xdr:to>
      <xdr:col>24</xdr:col>
      <xdr:colOff>62865</xdr:colOff>
      <xdr:row>39</xdr:row>
      <xdr:rowOff>33281</xdr:rowOff>
    </xdr:to>
    <xdr:cxnSp macro="">
      <xdr:nvCxnSpPr>
        <xdr:cNvPr id="58" name="直線コネクタ 57"/>
        <xdr:cNvCxnSpPr/>
      </xdr:nvCxnSpPr>
      <xdr:spPr>
        <a:xfrm flipV="1">
          <a:off x="4633595" y="5129004"/>
          <a:ext cx="1270" cy="1590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37108</xdr:rowOff>
    </xdr:from>
    <xdr:ext cx="534377" cy="259045"/>
    <xdr:sp macro="" textlink="">
      <xdr:nvSpPr>
        <xdr:cNvPr id="59" name="人件費最小値テキスト"/>
        <xdr:cNvSpPr txBox="1"/>
      </xdr:nvSpPr>
      <xdr:spPr>
        <a:xfrm>
          <a:off x="4686300" y="672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33281</xdr:rowOff>
    </xdr:from>
    <xdr:to>
      <xdr:col>24</xdr:col>
      <xdr:colOff>152400</xdr:colOff>
      <xdr:row>39</xdr:row>
      <xdr:rowOff>33281</xdr:rowOff>
    </xdr:to>
    <xdr:cxnSp macro="">
      <xdr:nvCxnSpPr>
        <xdr:cNvPr id="60" name="直線コネクタ 59"/>
        <xdr:cNvCxnSpPr/>
      </xdr:nvCxnSpPr>
      <xdr:spPr>
        <a:xfrm>
          <a:off x="4546600" y="6719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103631</xdr:rowOff>
    </xdr:from>
    <xdr:ext cx="599010" cy="259045"/>
    <xdr:sp macro="" textlink="">
      <xdr:nvSpPr>
        <xdr:cNvPr id="61" name="人件費最大値テキスト"/>
        <xdr:cNvSpPr txBox="1"/>
      </xdr:nvSpPr>
      <xdr:spPr>
        <a:xfrm>
          <a:off x="4686300" y="4904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156954</xdr:rowOff>
    </xdr:from>
    <xdr:to>
      <xdr:col>24</xdr:col>
      <xdr:colOff>152400</xdr:colOff>
      <xdr:row>29</xdr:row>
      <xdr:rowOff>156954</xdr:rowOff>
    </xdr:to>
    <xdr:cxnSp macro="">
      <xdr:nvCxnSpPr>
        <xdr:cNvPr id="62" name="直線コネクタ 61"/>
        <xdr:cNvCxnSpPr/>
      </xdr:nvCxnSpPr>
      <xdr:spPr>
        <a:xfrm>
          <a:off x="4546600" y="5129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107652</xdr:rowOff>
    </xdr:from>
    <xdr:to>
      <xdr:col>24</xdr:col>
      <xdr:colOff>63500</xdr:colOff>
      <xdr:row>35</xdr:row>
      <xdr:rowOff>111179</xdr:rowOff>
    </xdr:to>
    <xdr:cxnSp macro="">
      <xdr:nvCxnSpPr>
        <xdr:cNvPr id="63" name="直線コネクタ 62"/>
        <xdr:cNvCxnSpPr/>
      </xdr:nvCxnSpPr>
      <xdr:spPr>
        <a:xfrm flipV="1">
          <a:off x="3797300" y="6108402"/>
          <a:ext cx="838200" cy="3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87563</xdr:rowOff>
    </xdr:from>
    <xdr:ext cx="599010" cy="259045"/>
    <xdr:sp macro="" textlink="">
      <xdr:nvSpPr>
        <xdr:cNvPr id="64" name="人件費平均値テキスト"/>
        <xdr:cNvSpPr txBox="1"/>
      </xdr:nvSpPr>
      <xdr:spPr>
        <a:xfrm>
          <a:off x="4686300" y="60883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109136</xdr:rowOff>
    </xdr:from>
    <xdr:to>
      <xdr:col>24</xdr:col>
      <xdr:colOff>114300</xdr:colOff>
      <xdr:row>36</xdr:row>
      <xdr:rowOff>39286</xdr:rowOff>
    </xdr:to>
    <xdr:sp macro="" textlink="">
      <xdr:nvSpPr>
        <xdr:cNvPr id="65" name="フローチャート: 判断 64"/>
        <xdr:cNvSpPr/>
      </xdr:nvSpPr>
      <xdr:spPr>
        <a:xfrm>
          <a:off x="4584700" y="610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76236</xdr:rowOff>
    </xdr:from>
    <xdr:to>
      <xdr:col>19</xdr:col>
      <xdr:colOff>177800</xdr:colOff>
      <xdr:row>35</xdr:row>
      <xdr:rowOff>111179</xdr:rowOff>
    </xdr:to>
    <xdr:cxnSp macro="">
      <xdr:nvCxnSpPr>
        <xdr:cNvPr id="66" name="直線コネクタ 65"/>
        <xdr:cNvCxnSpPr/>
      </xdr:nvCxnSpPr>
      <xdr:spPr>
        <a:xfrm>
          <a:off x="2908300" y="6076986"/>
          <a:ext cx="889000" cy="34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125628</xdr:rowOff>
    </xdr:from>
    <xdr:to>
      <xdr:col>20</xdr:col>
      <xdr:colOff>38100</xdr:colOff>
      <xdr:row>36</xdr:row>
      <xdr:rowOff>55778</xdr:rowOff>
    </xdr:to>
    <xdr:sp macro="" textlink="">
      <xdr:nvSpPr>
        <xdr:cNvPr id="67" name="フローチャート: 判断 66"/>
        <xdr:cNvSpPr/>
      </xdr:nvSpPr>
      <xdr:spPr>
        <a:xfrm>
          <a:off x="3746500" y="612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46905</xdr:rowOff>
    </xdr:from>
    <xdr:ext cx="599010" cy="259045"/>
    <xdr:sp macro="" textlink="">
      <xdr:nvSpPr>
        <xdr:cNvPr id="68" name="テキスト ボックス 67"/>
        <xdr:cNvSpPr txBox="1"/>
      </xdr:nvSpPr>
      <xdr:spPr>
        <a:xfrm>
          <a:off x="3497795" y="6219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60583</xdr:rowOff>
    </xdr:from>
    <xdr:to>
      <xdr:col>15</xdr:col>
      <xdr:colOff>50800</xdr:colOff>
      <xdr:row>35</xdr:row>
      <xdr:rowOff>76236</xdr:rowOff>
    </xdr:to>
    <xdr:cxnSp macro="">
      <xdr:nvCxnSpPr>
        <xdr:cNvPr id="69" name="直線コネクタ 68"/>
        <xdr:cNvCxnSpPr/>
      </xdr:nvCxnSpPr>
      <xdr:spPr>
        <a:xfrm>
          <a:off x="2019300" y="6061333"/>
          <a:ext cx="889000" cy="15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144461</xdr:rowOff>
    </xdr:from>
    <xdr:to>
      <xdr:col>15</xdr:col>
      <xdr:colOff>101600</xdr:colOff>
      <xdr:row>36</xdr:row>
      <xdr:rowOff>74611</xdr:rowOff>
    </xdr:to>
    <xdr:sp macro="" textlink="">
      <xdr:nvSpPr>
        <xdr:cNvPr id="70" name="フローチャート: 判断 69"/>
        <xdr:cNvSpPr/>
      </xdr:nvSpPr>
      <xdr:spPr>
        <a:xfrm>
          <a:off x="2857500" y="6145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65738</xdr:rowOff>
    </xdr:from>
    <xdr:ext cx="599010" cy="259045"/>
    <xdr:sp macro="" textlink="">
      <xdr:nvSpPr>
        <xdr:cNvPr id="71" name="テキスト ボックス 70"/>
        <xdr:cNvSpPr txBox="1"/>
      </xdr:nvSpPr>
      <xdr:spPr>
        <a:xfrm>
          <a:off x="2608795" y="6237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60583</xdr:rowOff>
    </xdr:from>
    <xdr:to>
      <xdr:col>10</xdr:col>
      <xdr:colOff>114300</xdr:colOff>
      <xdr:row>35</xdr:row>
      <xdr:rowOff>77358</xdr:rowOff>
    </xdr:to>
    <xdr:cxnSp macro="">
      <xdr:nvCxnSpPr>
        <xdr:cNvPr id="72" name="直線コネクタ 71"/>
        <xdr:cNvCxnSpPr/>
      </xdr:nvCxnSpPr>
      <xdr:spPr>
        <a:xfrm flipV="1">
          <a:off x="1130300" y="6061333"/>
          <a:ext cx="889000" cy="16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15966</xdr:rowOff>
    </xdr:from>
    <xdr:to>
      <xdr:col>10</xdr:col>
      <xdr:colOff>165100</xdr:colOff>
      <xdr:row>36</xdr:row>
      <xdr:rowOff>117566</xdr:rowOff>
    </xdr:to>
    <xdr:sp macro="" textlink="">
      <xdr:nvSpPr>
        <xdr:cNvPr id="73" name="フローチャート: 判断 72"/>
        <xdr:cNvSpPr/>
      </xdr:nvSpPr>
      <xdr:spPr>
        <a:xfrm>
          <a:off x="1968500" y="618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108693</xdr:rowOff>
    </xdr:from>
    <xdr:ext cx="599010" cy="259045"/>
    <xdr:sp macro="" textlink="">
      <xdr:nvSpPr>
        <xdr:cNvPr id="74" name="テキスト ボックス 73"/>
        <xdr:cNvSpPr txBox="1"/>
      </xdr:nvSpPr>
      <xdr:spPr>
        <a:xfrm>
          <a:off x="1719795" y="6280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41438</xdr:rowOff>
    </xdr:from>
    <xdr:to>
      <xdr:col>6</xdr:col>
      <xdr:colOff>38100</xdr:colOff>
      <xdr:row>36</xdr:row>
      <xdr:rowOff>143038</xdr:rowOff>
    </xdr:to>
    <xdr:sp macro="" textlink="">
      <xdr:nvSpPr>
        <xdr:cNvPr id="75" name="フローチャート: 判断 74"/>
        <xdr:cNvSpPr/>
      </xdr:nvSpPr>
      <xdr:spPr>
        <a:xfrm>
          <a:off x="1079500" y="6213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134165</xdr:rowOff>
    </xdr:from>
    <xdr:ext cx="599010" cy="259045"/>
    <xdr:sp macro="" textlink="">
      <xdr:nvSpPr>
        <xdr:cNvPr id="76" name="テキスト ボックス 75"/>
        <xdr:cNvSpPr txBox="1"/>
      </xdr:nvSpPr>
      <xdr:spPr>
        <a:xfrm>
          <a:off x="830795" y="6306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56852</xdr:rowOff>
    </xdr:from>
    <xdr:to>
      <xdr:col>24</xdr:col>
      <xdr:colOff>114300</xdr:colOff>
      <xdr:row>35</xdr:row>
      <xdr:rowOff>158452</xdr:rowOff>
    </xdr:to>
    <xdr:sp macro="" textlink="">
      <xdr:nvSpPr>
        <xdr:cNvPr id="82" name="楕円 81"/>
        <xdr:cNvSpPr/>
      </xdr:nvSpPr>
      <xdr:spPr>
        <a:xfrm>
          <a:off x="4584700" y="6057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79729</xdr:rowOff>
    </xdr:from>
    <xdr:ext cx="599010" cy="259045"/>
    <xdr:sp macro="" textlink="">
      <xdr:nvSpPr>
        <xdr:cNvPr id="83" name="人件費該当値テキスト"/>
        <xdr:cNvSpPr txBox="1"/>
      </xdr:nvSpPr>
      <xdr:spPr>
        <a:xfrm>
          <a:off x="4686300" y="5909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60379</xdr:rowOff>
    </xdr:from>
    <xdr:to>
      <xdr:col>20</xdr:col>
      <xdr:colOff>38100</xdr:colOff>
      <xdr:row>35</xdr:row>
      <xdr:rowOff>161979</xdr:rowOff>
    </xdr:to>
    <xdr:sp macro="" textlink="">
      <xdr:nvSpPr>
        <xdr:cNvPr id="84" name="楕円 83"/>
        <xdr:cNvSpPr/>
      </xdr:nvSpPr>
      <xdr:spPr>
        <a:xfrm>
          <a:off x="3746500" y="606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7056</xdr:rowOff>
    </xdr:from>
    <xdr:ext cx="599010" cy="259045"/>
    <xdr:sp macro="" textlink="">
      <xdr:nvSpPr>
        <xdr:cNvPr id="85" name="テキスト ボックス 84"/>
        <xdr:cNvSpPr txBox="1"/>
      </xdr:nvSpPr>
      <xdr:spPr>
        <a:xfrm>
          <a:off x="3497795" y="5836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25436</xdr:rowOff>
    </xdr:from>
    <xdr:to>
      <xdr:col>15</xdr:col>
      <xdr:colOff>101600</xdr:colOff>
      <xdr:row>35</xdr:row>
      <xdr:rowOff>127036</xdr:rowOff>
    </xdr:to>
    <xdr:sp macro="" textlink="">
      <xdr:nvSpPr>
        <xdr:cNvPr id="86" name="楕円 85"/>
        <xdr:cNvSpPr/>
      </xdr:nvSpPr>
      <xdr:spPr>
        <a:xfrm>
          <a:off x="2857500" y="6026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143563</xdr:rowOff>
    </xdr:from>
    <xdr:ext cx="599010" cy="259045"/>
    <xdr:sp macro="" textlink="">
      <xdr:nvSpPr>
        <xdr:cNvPr id="87" name="テキスト ボックス 86"/>
        <xdr:cNvSpPr txBox="1"/>
      </xdr:nvSpPr>
      <xdr:spPr>
        <a:xfrm>
          <a:off x="2608795" y="5801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9783</xdr:rowOff>
    </xdr:from>
    <xdr:to>
      <xdr:col>10</xdr:col>
      <xdr:colOff>165100</xdr:colOff>
      <xdr:row>35</xdr:row>
      <xdr:rowOff>111383</xdr:rowOff>
    </xdr:to>
    <xdr:sp macro="" textlink="">
      <xdr:nvSpPr>
        <xdr:cNvPr id="88" name="楕円 87"/>
        <xdr:cNvSpPr/>
      </xdr:nvSpPr>
      <xdr:spPr>
        <a:xfrm>
          <a:off x="1968500" y="6010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127910</xdr:rowOff>
    </xdr:from>
    <xdr:ext cx="599010" cy="259045"/>
    <xdr:sp macro="" textlink="">
      <xdr:nvSpPr>
        <xdr:cNvPr id="89" name="テキスト ボックス 88"/>
        <xdr:cNvSpPr txBox="1"/>
      </xdr:nvSpPr>
      <xdr:spPr>
        <a:xfrm>
          <a:off x="1719795" y="5785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26558</xdr:rowOff>
    </xdr:from>
    <xdr:to>
      <xdr:col>6</xdr:col>
      <xdr:colOff>38100</xdr:colOff>
      <xdr:row>35</xdr:row>
      <xdr:rowOff>128158</xdr:rowOff>
    </xdr:to>
    <xdr:sp macro="" textlink="">
      <xdr:nvSpPr>
        <xdr:cNvPr id="90" name="楕円 89"/>
        <xdr:cNvSpPr/>
      </xdr:nvSpPr>
      <xdr:spPr>
        <a:xfrm>
          <a:off x="1079500" y="6027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144685</xdr:rowOff>
    </xdr:from>
    <xdr:ext cx="599010" cy="259045"/>
    <xdr:sp macro="" textlink="">
      <xdr:nvSpPr>
        <xdr:cNvPr id="91" name="テキスト ボックス 90"/>
        <xdr:cNvSpPr txBox="1"/>
      </xdr:nvSpPr>
      <xdr:spPr>
        <a:xfrm>
          <a:off x="830795" y="5802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99855</xdr:rowOff>
    </xdr:from>
    <xdr:to>
      <xdr:col>24</xdr:col>
      <xdr:colOff>62865</xdr:colOff>
      <xdr:row>57</xdr:row>
      <xdr:rowOff>46655</xdr:rowOff>
    </xdr:to>
    <xdr:cxnSp macro="">
      <xdr:nvCxnSpPr>
        <xdr:cNvPr id="113" name="直線コネクタ 112"/>
        <xdr:cNvCxnSpPr/>
      </xdr:nvCxnSpPr>
      <xdr:spPr>
        <a:xfrm flipV="1">
          <a:off x="4633595" y="8672355"/>
          <a:ext cx="1270" cy="1146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50482</xdr:rowOff>
    </xdr:from>
    <xdr:ext cx="534377" cy="259045"/>
    <xdr:sp macro="" textlink="">
      <xdr:nvSpPr>
        <xdr:cNvPr id="114" name="物件費最小値テキスト"/>
        <xdr:cNvSpPr txBox="1"/>
      </xdr:nvSpPr>
      <xdr:spPr>
        <a:xfrm>
          <a:off x="4686300" y="9823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46655</xdr:rowOff>
    </xdr:from>
    <xdr:to>
      <xdr:col>24</xdr:col>
      <xdr:colOff>152400</xdr:colOff>
      <xdr:row>57</xdr:row>
      <xdr:rowOff>46655</xdr:rowOff>
    </xdr:to>
    <xdr:cxnSp macro="">
      <xdr:nvCxnSpPr>
        <xdr:cNvPr id="115" name="直線コネクタ 114"/>
        <xdr:cNvCxnSpPr/>
      </xdr:nvCxnSpPr>
      <xdr:spPr>
        <a:xfrm>
          <a:off x="4546600" y="981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46532</xdr:rowOff>
    </xdr:from>
    <xdr:ext cx="599010" cy="259045"/>
    <xdr:sp macro="" textlink="">
      <xdr:nvSpPr>
        <xdr:cNvPr id="116" name="物件費最大値テキスト"/>
        <xdr:cNvSpPr txBox="1"/>
      </xdr:nvSpPr>
      <xdr:spPr>
        <a:xfrm>
          <a:off x="4686300" y="8447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99855</xdr:rowOff>
    </xdr:from>
    <xdr:to>
      <xdr:col>24</xdr:col>
      <xdr:colOff>152400</xdr:colOff>
      <xdr:row>50</xdr:row>
      <xdr:rowOff>99855</xdr:rowOff>
    </xdr:to>
    <xdr:cxnSp macro="">
      <xdr:nvCxnSpPr>
        <xdr:cNvPr id="117" name="直線コネクタ 116"/>
        <xdr:cNvCxnSpPr/>
      </xdr:nvCxnSpPr>
      <xdr:spPr>
        <a:xfrm>
          <a:off x="4546600" y="8672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14971</xdr:rowOff>
    </xdr:from>
    <xdr:to>
      <xdr:col>24</xdr:col>
      <xdr:colOff>63500</xdr:colOff>
      <xdr:row>53</xdr:row>
      <xdr:rowOff>81503</xdr:rowOff>
    </xdr:to>
    <xdr:cxnSp macro="">
      <xdr:nvCxnSpPr>
        <xdr:cNvPr id="118" name="直線コネクタ 117"/>
        <xdr:cNvCxnSpPr/>
      </xdr:nvCxnSpPr>
      <xdr:spPr>
        <a:xfrm>
          <a:off x="3797300" y="9101821"/>
          <a:ext cx="838200" cy="6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21653</xdr:rowOff>
    </xdr:from>
    <xdr:ext cx="599010" cy="259045"/>
    <xdr:sp macro="" textlink="">
      <xdr:nvSpPr>
        <xdr:cNvPr id="119" name="物件費平均値テキスト"/>
        <xdr:cNvSpPr txBox="1"/>
      </xdr:nvSpPr>
      <xdr:spPr>
        <a:xfrm>
          <a:off x="4686300" y="94514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43226</xdr:rowOff>
    </xdr:from>
    <xdr:to>
      <xdr:col>24</xdr:col>
      <xdr:colOff>114300</xdr:colOff>
      <xdr:row>55</xdr:row>
      <xdr:rowOff>144826</xdr:rowOff>
    </xdr:to>
    <xdr:sp macro="" textlink="">
      <xdr:nvSpPr>
        <xdr:cNvPr id="120" name="フローチャート: 判断 119"/>
        <xdr:cNvSpPr/>
      </xdr:nvSpPr>
      <xdr:spPr>
        <a:xfrm>
          <a:off x="4584700" y="947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14971</xdr:rowOff>
    </xdr:from>
    <xdr:to>
      <xdr:col>19</xdr:col>
      <xdr:colOff>177800</xdr:colOff>
      <xdr:row>53</xdr:row>
      <xdr:rowOff>34448</xdr:rowOff>
    </xdr:to>
    <xdr:cxnSp macro="">
      <xdr:nvCxnSpPr>
        <xdr:cNvPr id="121" name="直線コネクタ 120"/>
        <xdr:cNvCxnSpPr/>
      </xdr:nvCxnSpPr>
      <xdr:spPr>
        <a:xfrm flipV="1">
          <a:off x="2908300" y="9101821"/>
          <a:ext cx="889000" cy="19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68514</xdr:rowOff>
    </xdr:from>
    <xdr:to>
      <xdr:col>20</xdr:col>
      <xdr:colOff>38100</xdr:colOff>
      <xdr:row>55</xdr:row>
      <xdr:rowOff>170114</xdr:rowOff>
    </xdr:to>
    <xdr:sp macro="" textlink="">
      <xdr:nvSpPr>
        <xdr:cNvPr id="122" name="フローチャート: 判断 121"/>
        <xdr:cNvSpPr/>
      </xdr:nvSpPr>
      <xdr:spPr>
        <a:xfrm>
          <a:off x="3746500" y="949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161241</xdr:rowOff>
    </xdr:from>
    <xdr:ext cx="599010" cy="259045"/>
    <xdr:sp macro="" textlink="">
      <xdr:nvSpPr>
        <xdr:cNvPr id="123" name="テキスト ボックス 122"/>
        <xdr:cNvSpPr txBox="1"/>
      </xdr:nvSpPr>
      <xdr:spPr>
        <a:xfrm>
          <a:off x="3497795" y="9590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150558</xdr:rowOff>
    </xdr:from>
    <xdr:to>
      <xdr:col>15</xdr:col>
      <xdr:colOff>50800</xdr:colOff>
      <xdr:row>53</xdr:row>
      <xdr:rowOff>34448</xdr:rowOff>
    </xdr:to>
    <xdr:cxnSp macro="">
      <xdr:nvCxnSpPr>
        <xdr:cNvPr id="124" name="直線コネクタ 123"/>
        <xdr:cNvCxnSpPr/>
      </xdr:nvCxnSpPr>
      <xdr:spPr>
        <a:xfrm>
          <a:off x="2019300" y="9065958"/>
          <a:ext cx="889000" cy="55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117571</xdr:rowOff>
    </xdr:from>
    <xdr:to>
      <xdr:col>15</xdr:col>
      <xdr:colOff>101600</xdr:colOff>
      <xdr:row>56</xdr:row>
      <xdr:rowOff>47721</xdr:rowOff>
    </xdr:to>
    <xdr:sp macro="" textlink="">
      <xdr:nvSpPr>
        <xdr:cNvPr id="125" name="フローチャート: 判断 124"/>
        <xdr:cNvSpPr/>
      </xdr:nvSpPr>
      <xdr:spPr>
        <a:xfrm>
          <a:off x="2857500" y="9547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38848</xdr:rowOff>
    </xdr:from>
    <xdr:ext cx="599010" cy="259045"/>
    <xdr:sp macro="" textlink="">
      <xdr:nvSpPr>
        <xdr:cNvPr id="126" name="テキスト ボックス 125"/>
        <xdr:cNvSpPr txBox="1"/>
      </xdr:nvSpPr>
      <xdr:spPr>
        <a:xfrm>
          <a:off x="2608795" y="9640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52</xdr:row>
      <xdr:rowOff>150558</xdr:rowOff>
    </xdr:from>
    <xdr:to>
      <xdr:col>10</xdr:col>
      <xdr:colOff>114300</xdr:colOff>
      <xdr:row>54</xdr:row>
      <xdr:rowOff>3020</xdr:rowOff>
    </xdr:to>
    <xdr:cxnSp macro="">
      <xdr:nvCxnSpPr>
        <xdr:cNvPr id="127" name="直線コネクタ 126"/>
        <xdr:cNvCxnSpPr/>
      </xdr:nvCxnSpPr>
      <xdr:spPr>
        <a:xfrm flipV="1">
          <a:off x="1130300" y="9065958"/>
          <a:ext cx="889000" cy="195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111709</xdr:rowOff>
    </xdr:from>
    <xdr:to>
      <xdr:col>10</xdr:col>
      <xdr:colOff>165100</xdr:colOff>
      <xdr:row>56</xdr:row>
      <xdr:rowOff>41859</xdr:rowOff>
    </xdr:to>
    <xdr:sp macro="" textlink="">
      <xdr:nvSpPr>
        <xdr:cNvPr id="128" name="フローチャート: 判断 127"/>
        <xdr:cNvSpPr/>
      </xdr:nvSpPr>
      <xdr:spPr>
        <a:xfrm>
          <a:off x="1968500" y="954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32986</xdr:rowOff>
    </xdr:from>
    <xdr:ext cx="599010" cy="259045"/>
    <xdr:sp macro="" textlink="">
      <xdr:nvSpPr>
        <xdr:cNvPr id="129" name="テキスト ボックス 128"/>
        <xdr:cNvSpPr txBox="1"/>
      </xdr:nvSpPr>
      <xdr:spPr>
        <a:xfrm>
          <a:off x="1719795" y="9634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170967</xdr:rowOff>
    </xdr:from>
    <xdr:to>
      <xdr:col>6</xdr:col>
      <xdr:colOff>38100</xdr:colOff>
      <xdr:row>56</xdr:row>
      <xdr:rowOff>101117</xdr:rowOff>
    </xdr:to>
    <xdr:sp macro="" textlink="">
      <xdr:nvSpPr>
        <xdr:cNvPr id="130" name="フローチャート: 判断 129"/>
        <xdr:cNvSpPr/>
      </xdr:nvSpPr>
      <xdr:spPr>
        <a:xfrm>
          <a:off x="1079500" y="960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92244</xdr:rowOff>
    </xdr:from>
    <xdr:ext cx="534377" cy="259045"/>
    <xdr:sp macro="" textlink="">
      <xdr:nvSpPr>
        <xdr:cNvPr id="131" name="テキスト ボックス 130"/>
        <xdr:cNvSpPr txBox="1"/>
      </xdr:nvSpPr>
      <xdr:spPr>
        <a:xfrm>
          <a:off x="863111" y="9693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30703</xdr:rowOff>
    </xdr:from>
    <xdr:to>
      <xdr:col>24</xdr:col>
      <xdr:colOff>114300</xdr:colOff>
      <xdr:row>53</xdr:row>
      <xdr:rowOff>132303</xdr:rowOff>
    </xdr:to>
    <xdr:sp macro="" textlink="">
      <xdr:nvSpPr>
        <xdr:cNvPr id="137" name="楕円 136"/>
        <xdr:cNvSpPr/>
      </xdr:nvSpPr>
      <xdr:spPr>
        <a:xfrm>
          <a:off x="4584700" y="9117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53580</xdr:rowOff>
    </xdr:from>
    <xdr:ext cx="599010" cy="259045"/>
    <xdr:sp macro="" textlink="">
      <xdr:nvSpPr>
        <xdr:cNvPr id="138" name="物件費該当値テキスト"/>
        <xdr:cNvSpPr txBox="1"/>
      </xdr:nvSpPr>
      <xdr:spPr>
        <a:xfrm>
          <a:off x="4686300" y="8968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135621</xdr:rowOff>
    </xdr:from>
    <xdr:to>
      <xdr:col>20</xdr:col>
      <xdr:colOff>38100</xdr:colOff>
      <xdr:row>53</xdr:row>
      <xdr:rowOff>65771</xdr:rowOff>
    </xdr:to>
    <xdr:sp macro="" textlink="">
      <xdr:nvSpPr>
        <xdr:cNvPr id="139" name="楕円 138"/>
        <xdr:cNvSpPr/>
      </xdr:nvSpPr>
      <xdr:spPr>
        <a:xfrm>
          <a:off x="3746500" y="9051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82298</xdr:rowOff>
    </xdr:from>
    <xdr:ext cx="599010" cy="259045"/>
    <xdr:sp macro="" textlink="">
      <xdr:nvSpPr>
        <xdr:cNvPr id="140" name="テキスト ボックス 139"/>
        <xdr:cNvSpPr txBox="1"/>
      </xdr:nvSpPr>
      <xdr:spPr>
        <a:xfrm>
          <a:off x="3497795" y="8826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52</xdr:row>
      <xdr:rowOff>155098</xdr:rowOff>
    </xdr:from>
    <xdr:to>
      <xdr:col>15</xdr:col>
      <xdr:colOff>101600</xdr:colOff>
      <xdr:row>53</xdr:row>
      <xdr:rowOff>85248</xdr:rowOff>
    </xdr:to>
    <xdr:sp macro="" textlink="">
      <xdr:nvSpPr>
        <xdr:cNvPr id="141" name="楕円 140"/>
        <xdr:cNvSpPr/>
      </xdr:nvSpPr>
      <xdr:spPr>
        <a:xfrm>
          <a:off x="2857500" y="9070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101775</xdr:rowOff>
    </xdr:from>
    <xdr:ext cx="599010" cy="259045"/>
    <xdr:sp macro="" textlink="">
      <xdr:nvSpPr>
        <xdr:cNvPr id="142" name="テキスト ボックス 141"/>
        <xdr:cNvSpPr txBox="1"/>
      </xdr:nvSpPr>
      <xdr:spPr>
        <a:xfrm>
          <a:off x="2608795" y="8845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52</xdr:row>
      <xdr:rowOff>99758</xdr:rowOff>
    </xdr:from>
    <xdr:to>
      <xdr:col>10</xdr:col>
      <xdr:colOff>165100</xdr:colOff>
      <xdr:row>53</xdr:row>
      <xdr:rowOff>29908</xdr:rowOff>
    </xdr:to>
    <xdr:sp macro="" textlink="">
      <xdr:nvSpPr>
        <xdr:cNvPr id="143" name="楕円 142"/>
        <xdr:cNvSpPr/>
      </xdr:nvSpPr>
      <xdr:spPr>
        <a:xfrm>
          <a:off x="1968500" y="9015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51</xdr:row>
      <xdr:rowOff>46435</xdr:rowOff>
    </xdr:from>
    <xdr:ext cx="599010" cy="259045"/>
    <xdr:sp macro="" textlink="">
      <xdr:nvSpPr>
        <xdr:cNvPr id="144" name="テキスト ボックス 143"/>
        <xdr:cNvSpPr txBox="1"/>
      </xdr:nvSpPr>
      <xdr:spPr>
        <a:xfrm>
          <a:off x="1719795" y="8790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123670</xdr:rowOff>
    </xdr:from>
    <xdr:to>
      <xdr:col>6</xdr:col>
      <xdr:colOff>38100</xdr:colOff>
      <xdr:row>54</xdr:row>
      <xdr:rowOff>53820</xdr:rowOff>
    </xdr:to>
    <xdr:sp macro="" textlink="">
      <xdr:nvSpPr>
        <xdr:cNvPr id="145" name="楕円 144"/>
        <xdr:cNvSpPr/>
      </xdr:nvSpPr>
      <xdr:spPr>
        <a:xfrm>
          <a:off x="1079500" y="921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52</xdr:row>
      <xdr:rowOff>70347</xdr:rowOff>
    </xdr:from>
    <xdr:ext cx="599010" cy="259045"/>
    <xdr:sp macro="" textlink="">
      <xdr:nvSpPr>
        <xdr:cNvPr id="146" name="テキスト ボックス 145"/>
        <xdr:cNvSpPr txBox="1"/>
      </xdr:nvSpPr>
      <xdr:spPr>
        <a:xfrm>
          <a:off x="830795" y="8985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19979</xdr:rowOff>
    </xdr:from>
    <xdr:to>
      <xdr:col>24</xdr:col>
      <xdr:colOff>62865</xdr:colOff>
      <xdr:row>79</xdr:row>
      <xdr:rowOff>96855</xdr:rowOff>
    </xdr:to>
    <xdr:cxnSp macro="">
      <xdr:nvCxnSpPr>
        <xdr:cNvPr id="172" name="直線コネクタ 171"/>
        <xdr:cNvCxnSpPr/>
      </xdr:nvCxnSpPr>
      <xdr:spPr>
        <a:xfrm flipV="1">
          <a:off x="4633595" y="12021479"/>
          <a:ext cx="1270" cy="1619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100682</xdr:rowOff>
    </xdr:from>
    <xdr:ext cx="313932" cy="259045"/>
    <xdr:sp macro="" textlink="">
      <xdr:nvSpPr>
        <xdr:cNvPr id="173" name="維持補修費最小値テキスト"/>
        <xdr:cNvSpPr txBox="1"/>
      </xdr:nvSpPr>
      <xdr:spPr>
        <a:xfrm>
          <a:off x="4686300" y="136452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96855</xdr:rowOff>
    </xdr:from>
    <xdr:to>
      <xdr:col>24</xdr:col>
      <xdr:colOff>152400</xdr:colOff>
      <xdr:row>79</xdr:row>
      <xdr:rowOff>96855</xdr:rowOff>
    </xdr:to>
    <xdr:cxnSp macro="">
      <xdr:nvCxnSpPr>
        <xdr:cNvPr id="174" name="直線コネクタ 173"/>
        <xdr:cNvCxnSpPr/>
      </xdr:nvCxnSpPr>
      <xdr:spPr>
        <a:xfrm>
          <a:off x="4546600" y="13641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138106</xdr:rowOff>
    </xdr:from>
    <xdr:ext cx="534377" cy="259045"/>
    <xdr:sp macro="" textlink="">
      <xdr:nvSpPr>
        <xdr:cNvPr id="175" name="維持補修費最大値テキスト"/>
        <xdr:cNvSpPr txBox="1"/>
      </xdr:nvSpPr>
      <xdr:spPr>
        <a:xfrm>
          <a:off x="4686300" y="11796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19979</xdr:rowOff>
    </xdr:from>
    <xdr:to>
      <xdr:col>24</xdr:col>
      <xdr:colOff>152400</xdr:colOff>
      <xdr:row>70</xdr:row>
      <xdr:rowOff>19979</xdr:rowOff>
    </xdr:to>
    <xdr:cxnSp macro="">
      <xdr:nvCxnSpPr>
        <xdr:cNvPr id="176" name="直線コネクタ 175"/>
        <xdr:cNvCxnSpPr/>
      </xdr:nvCxnSpPr>
      <xdr:spPr>
        <a:xfrm>
          <a:off x="4546600" y="12021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146786</xdr:rowOff>
    </xdr:from>
    <xdr:to>
      <xdr:col>24</xdr:col>
      <xdr:colOff>63500</xdr:colOff>
      <xdr:row>78</xdr:row>
      <xdr:rowOff>157629</xdr:rowOff>
    </xdr:to>
    <xdr:cxnSp macro="">
      <xdr:nvCxnSpPr>
        <xdr:cNvPr id="177" name="直線コネクタ 176"/>
        <xdr:cNvCxnSpPr/>
      </xdr:nvCxnSpPr>
      <xdr:spPr>
        <a:xfrm>
          <a:off x="3797300" y="13519886"/>
          <a:ext cx="838200" cy="10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104951</xdr:rowOff>
    </xdr:from>
    <xdr:ext cx="469744" cy="259045"/>
    <xdr:sp macro="" textlink="">
      <xdr:nvSpPr>
        <xdr:cNvPr id="178" name="維持補修費平均値テキスト"/>
        <xdr:cNvSpPr txBox="1"/>
      </xdr:nvSpPr>
      <xdr:spPr>
        <a:xfrm>
          <a:off x="4686300" y="131351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82074</xdr:rowOff>
    </xdr:from>
    <xdr:to>
      <xdr:col>24</xdr:col>
      <xdr:colOff>114300</xdr:colOff>
      <xdr:row>78</xdr:row>
      <xdr:rowOff>12224</xdr:rowOff>
    </xdr:to>
    <xdr:sp macro="" textlink="">
      <xdr:nvSpPr>
        <xdr:cNvPr id="179" name="フローチャート: 判断 178"/>
        <xdr:cNvSpPr/>
      </xdr:nvSpPr>
      <xdr:spPr>
        <a:xfrm>
          <a:off x="4584700" y="13283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146786</xdr:rowOff>
    </xdr:from>
    <xdr:to>
      <xdr:col>19</xdr:col>
      <xdr:colOff>177800</xdr:colOff>
      <xdr:row>78</xdr:row>
      <xdr:rowOff>166120</xdr:rowOff>
    </xdr:to>
    <xdr:cxnSp macro="">
      <xdr:nvCxnSpPr>
        <xdr:cNvPr id="180" name="直線コネクタ 179"/>
        <xdr:cNvCxnSpPr/>
      </xdr:nvCxnSpPr>
      <xdr:spPr>
        <a:xfrm flipV="1">
          <a:off x="2908300" y="13519886"/>
          <a:ext cx="889000" cy="19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86091</xdr:rowOff>
    </xdr:from>
    <xdr:to>
      <xdr:col>20</xdr:col>
      <xdr:colOff>38100</xdr:colOff>
      <xdr:row>78</xdr:row>
      <xdr:rowOff>16241</xdr:rowOff>
    </xdr:to>
    <xdr:sp macro="" textlink="">
      <xdr:nvSpPr>
        <xdr:cNvPr id="181" name="フローチャート: 判断 180"/>
        <xdr:cNvSpPr/>
      </xdr:nvSpPr>
      <xdr:spPr>
        <a:xfrm>
          <a:off x="3746500" y="13287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32768</xdr:rowOff>
    </xdr:from>
    <xdr:ext cx="469744" cy="259045"/>
    <xdr:sp macro="" textlink="">
      <xdr:nvSpPr>
        <xdr:cNvPr id="182" name="テキスト ボックス 181"/>
        <xdr:cNvSpPr txBox="1"/>
      </xdr:nvSpPr>
      <xdr:spPr>
        <a:xfrm>
          <a:off x="3562428" y="13062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149921</xdr:rowOff>
    </xdr:from>
    <xdr:to>
      <xdr:col>15</xdr:col>
      <xdr:colOff>50800</xdr:colOff>
      <xdr:row>78</xdr:row>
      <xdr:rowOff>166120</xdr:rowOff>
    </xdr:to>
    <xdr:cxnSp macro="">
      <xdr:nvCxnSpPr>
        <xdr:cNvPr id="183" name="直線コネクタ 182"/>
        <xdr:cNvCxnSpPr/>
      </xdr:nvCxnSpPr>
      <xdr:spPr>
        <a:xfrm>
          <a:off x="2019300" y="13523021"/>
          <a:ext cx="889000" cy="16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127436</xdr:rowOff>
    </xdr:from>
    <xdr:to>
      <xdr:col>15</xdr:col>
      <xdr:colOff>101600</xdr:colOff>
      <xdr:row>78</xdr:row>
      <xdr:rowOff>57586</xdr:rowOff>
    </xdr:to>
    <xdr:sp macro="" textlink="">
      <xdr:nvSpPr>
        <xdr:cNvPr id="184" name="フローチャート: 判断 183"/>
        <xdr:cNvSpPr/>
      </xdr:nvSpPr>
      <xdr:spPr>
        <a:xfrm>
          <a:off x="2857500" y="13329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74113</xdr:rowOff>
    </xdr:from>
    <xdr:ext cx="469744" cy="259045"/>
    <xdr:sp macro="" textlink="">
      <xdr:nvSpPr>
        <xdr:cNvPr id="185" name="テキスト ボックス 184"/>
        <xdr:cNvSpPr txBox="1"/>
      </xdr:nvSpPr>
      <xdr:spPr>
        <a:xfrm>
          <a:off x="2673428" y="13104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149921</xdr:rowOff>
    </xdr:from>
    <xdr:to>
      <xdr:col>10</xdr:col>
      <xdr:colOff>114300</xdr:colOff>
      <xdr:row>79</xdr:row>
      <xdr:rowOff>1267</xdr:rowOff>
    </xdr:to>
    <xdr:cxnSp macro="">
      <xdr:nvCxnSpPr>
        <xdr:cNvPr id="186" name="直線コネクタ 185"/>
        <xdr:cNvCxnSpPr/>
      </xdr:nvCxnSpPr>
      <xdr:spPr>
        <a:xfrm flipV="1">
          <a:off x="1130300" y="13523021"/>
          <a:ext cx="889000" cy="22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137331</xdr:rowOff>
    </xdr:from>
    <xdr:to>
      <xdr:col>10</xdr:col>
      <xdr:colOff>165100</xdr:colOff>
      <xdr:row>78</xdr:row>
      <xdr:rowOff>67481</xdr:rowOff>
    </xdr:to>
    <xdr:sp macro="" textlink="">
      <xdr:nvSpPr>
        <xdr:cNvPr id="187" name="フローチャート: 判断 186"/>
        <xdr:cNvSpPr/>
      </xdr:nvSpPr>
      <xdr:spPr>
        <a:xfrm>
          <a:off x="1968500" y="13338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84008</xdr:rowOff>
    </xdr:from>
    <xdr:ext cx="469744" cy="259045"/>
    <xdr:sp macro="" textlink="">
      <xdr:nvSpPr>
        <xdr:cNvPr id="188" name="テキスト ボックス 187"/>
        <xdr:cNvSpPr txBox="1"/>
      </xdr:nvSpPr>
      <xdr:spPr>
        <a:xfrm>
          <a:off x="1784428" y="13114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156239</xdr:rowOff>
    </xdr:from>
    <xdr:to>
      <xdr:col>6</xdr:col>
      <xdr:colOff>38100</xdr:colOff>
      <xdr:row>78</xdr:row>
      <xdr:rowOff>86389</xdr:rowOff>
    </xdr:to>
    <xdr:sp macro="" textlink="">
      <xdr:nvSpPr>
        <xdr:cNvPr id="189" name="フローチャート: 判断 188"/>
        <xdr:cNvSpPr/>
      </xdr:nvSpPr>
      <xdr:spPr>
        <a:xfrm>
          <a:off x="1079500" y="1335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102916</xdr:rowOff>
    </xdr:from>
    <xdr:ext cx="469744" cy="259045"/>
    <xdr:sp macro="" textlink="">
      <xdr:nvSpPr>
        <xdr:cNvPr id="190" name="テキスト ボックス 189"/>
        <xdr:cNvSpPr txBox="1"/>
      </xdr:nvSpPr>
      <xdr:spPr>
        <a:xfrm>
          <a:off x="895428" y="13133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106829</xdr:rowOff>
    </xdr:from>
    <xdr:to>
      <xdr:col>24</xdr:col>
      <xdr:colOff>114300</xdr:colOff>
      <xdr:row>79</xdr:row>
      <xdr:rowOff>36979</xdr:rowOff>
    </xdr:to>
    <xdr:sp macro="" textlink="">
      <xdr:nvSpPr>
        <xdr:cNvPr id="196" name="楕円 195"/>
        <xdr:cNvSpPr/>
      </xdr:nvSpPr>
      <xdr:spPr>
        <a:xfrm>
          <a:off x="4584700" y="13479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21756</xdr:rowOff>
    </xdr:from>
    <xdr:ext cx="469744" cy="259045"/>
    <xdr:sp macro="" textlink="">
      <xdr:nvSpPr>
        <xdr:cNvPr id="197" name="維持補修費該当値テキスト"/>
        <xdr:cNvSpPr txBox="1"/>
      </xdr:nvSpPr>
      <xdr:spPr>
        <a:xfrm>
          <a:off x="4686300" y="13394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95986</xdr:rowOff>
    </xdr:from>
    <xdr:to>
      <xdr:col>20</xdr:col>
      <xdr:colOff>38100</xdr:colOff>
      <xdr:row>79</xdr:row>
      <xdr:rowOff>26136</xdr:rowOff>
    </xdr:to>
    <xdr:sp macro="" textlink="">
      <xdr:nvSpPr>
        <xdr:cNvPr id="198" name="楕円 197"/>
        <xdr:cNvSpPr/>
      </xdr:nvSpPr>
      <xdr:spPr>
        <a:xfrm>
          <a:off x="3746500" y="1346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17263</xdr:rowOff>
    </xdr:from>
    <xdr:ext cx="469744" cy="259045"/>
    <xdr:sp macro="" textlink="">
      <xdr:nvSpPr>
        <xdr:cNvPr id="199" name="テキスト ボックス 198"/>
        <xdr:cNvSpPr txBox="1"/>
      </xdr:nvSpPr>
      <xdr:spPr>
        <a:xfrm>
          <a:off x="3562428" y="13561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115320</xdr:rowOff>
    </xdr:from>
    <xdr:to>
      <xdr:col>15</xdr:col>
      <xdr:colOff>101600</xdr:colOff>
      <xdr:row>79</xdr:row>
      <xdr:rowOff>45470</xdr:rowOff>
    </xdr:to>
    <xdr:sp macro="" textlink="">
      <xdr:nvSpPr>
        <xdr:cNvPr id="200" name="楕円 199"/>
        <xdr:cNvSpPr/>
      </xdr:nvSpPr>
      <xdr:spPr>
        <a:xfrm>
          <a:off x="2857500" y="1348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36597</xdr:rowOff>
    </xdr:from>
    <xdr:ext cx="469744" cy="259045"/>
    <xdr:sp macro="" textlink="">
      <xdr:nvSpPr>
        <xdr:cNvPr id="201" name="テキスト ボックス 200"/>
        <xdr:cNvSpPr txBox="1"/>
      </xdr:nvSpPr>
      <xdr:spPr>
        <a:xfrm>
          <a:off x="2673428" y="13581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99121</xdr:rowOff>
    </xdr:from>
    <xdr:to>
      <xdr:col>10</xdr:col>
      <xdr:colOff>165100</xdr:colOff>
      <xdr:row>79</xdr:row>
      <xdr:rowOff>29271</xdr:rowOff>
    </xdr:to>
    <xdr:sp macro="" textlink="">
      <xdr:nvSpPr>
        <xdr:cNvPr id="202" name="楕円 201"/>
        <xdr:cNvSpPr/>
      </xdr:nvSpPr>
      <xdr:spPr>
        <a:xfrm>
          <a:off x="1968500" y="13472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20398</xdr:rowOff>
    </xdr:from>
    <xdr:ext cx="469744" cy="259045"/>
    <xdr:sp macro="" textlink="">
      <xdr:nvSpPr>
        <xdr:cNvPr id="203" name="テキスト ボックス 202"/>
        <xdr:cNvSpPr txBox="1"/>
      </xdr:nvSpPr>
      <xdr:spPr>
        <a:xfrm>
          <a:off x="1784428" y="13564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121917</xdr:rowOff>
    </xdr:from>
    <xdr:to>
      <xdr:col>6</xdr:col>
      <xdr:colOff>38100</xdr:colOff>
      <xdr:row>79</xdr:row>
      <xdr:rowOff>52067</xdr:rowOff>
    </xdr:to>
    <xdr:sp macro="" textlink="">
      <xdr:nvSpPr>
        <xdr:cNvPr id="204" name="楕円 203"/>
        <xdr:cNvSpPr/>
      </xdr:nvSpPr>
      <xdr:spPr>
        <a:xfrm>
          <a:off x="1079500" y="13495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43194</xdr:rowOff>
    </xdr:from>
    <xdr:ext cx="469744" cy="259045"/>
    <xdr:sp macro="" textlink="">
      <xdr:nvSpPr>
        <xdr:cNvPr id="205" name="テキスト ボックス 204"/>
        <xdr:cNvSpPr txBox="1"/>
      </xdr:nvSpPr>
      <xdr:spPr>
        <a:xfrm>
          <a:off x="895428" y="13587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169990</xdr:rowOff>
    </xdr:from>
    <xdr:to>
      <xdr:col>24</xdr:col>
      <xdr:colOff>62865</xdr:colOff>
      <xdr:row>99</xdr:row>
      <xdr:rowOff>124461</xdr:rowOff>
    </xdr:to>
    <xdr:cxnSp macro="">
      <xdr:nvCxnSpPr>
        <xdr:cNvPr id="230" name="直線コネクタ 229"/>
        <xdr:cNvCxnSpPr/>
      </xdr:nvCxnSpPr>
      <xdr:spPr>
        <a:xfrm flipV="1">
          <a:off x="4633595" y="15429040"/>
          <a:ext cx="1270" cy="1668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128288</xdr:rowOff>
    </xdr:from>
    <xdr:ext cx="534377" cy="259045"/>
    <xdr:sp macro="" textlink="">
      <xdr:nvSpPr>
        <xdr:cNvPr id="231" name="扶助費最小値テキスト"/>
        <xdr:cNvSpPr txBox="1"/>
      </xdr:nvSpPr>
      <xdr:spPr>
        <a:xfrm>
          <a:off x="4686300" y="17101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124461</xdr:rowOff>
    </xdr:from>
    <xdr:to>
      <xdr:col>24</xdr:col>
      <xdr:colOff>152400</xdr:colOff>
      <xdr:row>99</xdr:row>
      <xdr:rowOff>124461</xdr:rowOff>
    </xdr:to>
    <xdr:cxnSp macro="">
      <xdr:nvCxnSpPr>
        <xdr:cNvPr id="232" name="直線コネクタ 231"/>
        <xdr:cNvCxnSpPr/>
      </xdr:nvCxnSpPr>
      <xdr:spPr>
        <a:xfrm>
          <a:off x="4546600" y="17098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116667</xdr:rowOff>
    </xdr:from>
    <xdr:ext cx="599010" cy="259045"/>
    <xdr:sp macro="" textlink="">
      <xdr:nvSpPr>
        <xdr:cNvPr id="233" name="扶助費最大値テキスト"/>
        <xdr:cNvSpPr txBox="1"/>
      </xdr:nvSpPr>
      <xdr:spPr>
        <a:xfrm>
          <a:off x="4686300" y="15204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169990</xdr:rowOff>
    </xdr:from>
    <xdr:to>
      <xdr:col>24</xdr:col>
      <xdr:colOff>152400</xdr:colOff>
      <xdr:row>89</xdr:row>
      <xdr:rowOff>169990</xdr:rowOff>
    </xdr:to>
    <xdr:cxnSp macro="">
      <xdr:nvCxnSpPr>
        <xdr:cNvPr id="234" name="直線コネクタ 233"/>
        <xdr:cNvCxnSpPr/>
      </xdr:nvCxnSpPr>
      <xdr:spPr>
        <a:xfrm>
          <a:off x="4546600" y="15429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101943</xdr:rowOff>
    </xdr:from>
    <xdr:to>
      <xdr:col>24</xdr:col>
      <xdr:colOff>63500</xdr:colOff>
      <xdr:row>97</xdr:row>
      <xdr:rowOff>141833</xdr:rowOff>
    </xdr:to>
    <xdr:cxnSp macro="">
      <xdr:nvCxnSpPr>
        <xdr:cNvPr id="235" name="直線コネクタ 234"/>
        <xdr:cNvCxnSpPr/>
      </xdr:nvCxnSpPr>
      <xdr:spPr>
        <a:xfrm flipV="1">
          <a:off x="3797300" y="16732593"/>
          <a:ext cx="838200" cy="39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525</xdr:rowOff>
    </xdr:from>
    <xdr:ext cx="534377" cy="259045"/>
    <xdr:sp macro="" textlink="">
      <xdr:nvSpPr>
        <xdr:cNvPr id="236" name="扶助費平均値テキスト"/>
        <xdr:cNvSpPr txBox="1"/>
      </xdr:nvSpPr>
      <xdr:spPr>
        <a:xfrm>
          <a:off x="4686300" y="162882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149098</xdr:rowOff>
    </xdr:from>
    <xdr:to>
      <xdr:col>24</xdr:col>
      <xdr:colOff>114300</xdr:colOff>
      <xdr:row>96</xdr:row>
      <xdr:rowOff>79248</xdr:rowOff>
    </xdr:to>
    <xdr:sp macro="" textlink="">
      <xdr:nvSpPr>
        <xdr:cNvPr id="237" name="フローチャート: 判断 236"/>
        <xdr:cNvSpPr/>
      </xdr:nvSpPr>
      <xdr:spPr>
        <a:xfrm>
          <a:off x="4584700" y="16436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141833</xdr:rowOff>
    </xdr:from>
    <xdr:to>
      <xdr:col>19</xdr:col>
      <xdr:colOff>177800</xdr:colOff>
      <xdr:row>98</xdr:row>
      <xdr:rowOff>118250</xdr:rowOff>
    </xdr:to>
    <xdr:cxnSp macro="">
      <xdr:nvCxnSpPr>
        <xdr:cNvPr id="238" name="直線コネクタ 237"/>
        <xdr:cNvCxnSpPr/>
      </xdr:nvCxnSpPr>
      <xdr:spPr>
        <a:xfrm flipV="1">
          <a:off x="2908300" y="16772483"/>
          <a:ext cx="889000" cy="147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164395</xdr:rowOff>
    </xdr:from>
    <xdr:to>
      <xdr:col>20</xdr:col>
      <xdr:colOff>38100</xdr:colOff>
      <xdr:row>96</xdr:row>
      <xdr:rowOff>94545</xdr:rowOff>
    </xdr:to>
    <xdr:sp macro="" textlink="">
      <xdr:nvSpPr>
        <xdr:cNvPr id="239" name="フローチャート: 判断 238"/>
        <xdr:cNvSpPr/>
      </xdr:nvSpPr>
      <xdr:spPr>
        <a:xfrm>
          <a:off x="3746500" y="16452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111072</xdr:rowOff>
    </xdr:from>
    <xdr:ext cx="534377" cy="259045"/>
    <xdr:sp macro="" textlink="">
      <xdr:nvSpPr>
        <xdr:cNvPr id="240" name="テキスト ボックス 239"/>
        <xdr:cNvSpPr txBox="1"/>
      </xdr:nvSpPr>
      <xdr:spPr>
        <a:xfrm>
          <a:off x="3530111" y="16227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106135</xdr:rowOff>
    </xdr:from>
    <xdr:to>
      <xdr:col>15</xdr:col>
      <xdr:colOff>50800</xdr:colOff>
      <xdr:row>98</xdr:row>
      <xdr:rowOff>118250</xdr:rowOff>
    </xdr:to>
    <xdr:cxnSp macro="">
      <xdr:nvCxnSpPr>
        <xdr:cNvPr id="241" name="直線コネクタ 240"/>
        <xdr:cNvCxnSpPr/>
      </xdr:nvCxnSpPr>
      <xdr:spPr>
        <a:xfrm>
          <a:off x="2019300" y="16908235"/>
          <a:ext cx="889000" cy="12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117647</xdr:rowOff>
    </xdr:from>
    <xdr:to>
      <xdr:col>15</xdr:col>
      <xdr:colOff>101600</xdr:colOff>
      <xdr:row>97</xdr:row>
      <xdr:rowOff>47797</xdr:rowOff>
    </xdr:to>
    <xdr:sp macro="" textlink="">
      <xdr:nvSpPr>
        <xdr:cNvPr id="242" name="フローチャート: 判断 241"/>
        <xdr:cNvSpPr/>
      </xdr:nvSpPr>
      <xdr:spPr>
        <a:xfrm>
          <a:off x="2857500" y="16576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64324</xdr:rowOff>
    </xdr:from>
    <xdr:ext cx="534377" cy="259045"/>
    <xdr:sp macro="" textlink="">
      <xdr:nvSpPr>
        <xdr:cNvPr id="243" name="テキスト ボックス 242"/>
        <xdr:cNvSpPr txBox="1"/>
      </xdr:nvSpPr>
      <xdr:spPr>
        <a:xfrm>
          <a:off x="2641111" y="16352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106135</xdr:rowOff>
    </xdr:from>
    <xdr:to>
      <xdr:col>10</xdr:col>
      <xdr:colOff>114300</xdr:colOff>
      <xdr:row>98</xdr:row>
      <xdr:rowOff>159017</xdr:rowOff>
    </xdr:to>
    <xdr:cxnSp macro="">
      <xdr:nvCxnSpPr>
        <xdr:cNvPr id="244" name="直線コネクタ 243"/>
        <xdr:cNvCxnSpPr/>
      </xdr:nvCxnSpPr>
      <xdr:spPr>
        <a:xfrm flipV="1">
          <a:off x="1130300" y="16908235"/>
          <a:ext cx="889000" cy="52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168796</xdr:rowOff>
    </xdr:from>
    <xdr:to>
      <xdr:col>10</xdr:col>
      <xdr:colOff>165100</xdr:colOff>
      <xdr:row>97</xdr:row>
      <xdr:rowOff>98946</xdr:rowOff>
    </xdr:to>
    <xdr:sp macro="" textlink="">
      <xdr:nvSpPr>
        <xdr:cNvPr id="245" name="フローチャート: 判断 244"/>
        <xdr:cNvSpPr/>
      </xdr:nvSpPr>
      <xdr:spPr>
        <a:xfrm>
          <a:off x="1968500" y="16627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115473</xdr:rowOff>
    </xdr:from>
    <xdr:ext cx="534377" cy="259045"/>
    <xdr:sp macro="" textlink="">
      <xdr:nvSpPr>
        <xdr:cNvPr id="246" name="テキスト ボックス 245"/>
        <xdr:cNvSpPr txBox="1"/>
      </xdr:nvSpPr>
      <xdr:spPr>
        <a:xfrm>
          <a:off x="1752111" y="16403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81890</xdr:rowOff>
    </xdr:from>
    <xdr:to>
      <xdr:col>6</xdr:col>
      <xdr:colOff>38100</xdr:colOff>
      <xdr:row>98</xdr:row>
      <xdr:rowOff>12040</xdr:rowOff>
    </xdr:to>
    <xdr:sp macro="" textlink="">
      <xdr:nvSpPr>
        <xdr:cNvPr id="247" name="フローチャート: 判断 246"/>
        <xdr:cNvSpPr/>
      </xdr:nvSpPr>
      <xdr:spPr>
        <a:xfrm>
          <a:off x="1079500" y="16712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28567</xdr:rowOff>
    </xdr:from>
    <xdr:ext cx="534377" cy="259045"/>
    <xdr:sp macro="" textlink="">
      <xdr:nvSpPr>
        <xdr:cNvPr id="248" name="テキスト ボックス 247"/>
        <xdr:cNvSpPr txBox="1"/>
      </xdr:nvSpPr>
      <xdr:spPr>
        <a:xfrm>
          <a:off x="863111" y="16487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51143</xdr:rowOff>
    </xdr:from>
    <xdr:to>
      <xdr:col>24</xdr:col>
      <xdr:colOff>114300</xdr:colOff>
      <xdr:row>97</xdr:row>
      <xdr:rowOff>152743</xdr:rowOff>
    </xdr:to>
    <xdr:sp macro="" textlink="">
      <xdr:nvSpPr>
        <xdr:cNvPr id="254" name="楕円 253"/>
        <xdr:cNvSpPr/>
      </xdr:nvSpPr>
      <xdr:spPr>
        <a:xfrm>
          <a:off x="4584700" y="16681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29570</xdr:rowOff>
    </xdr:from>
    <xdr:ext cx="534377" cy="259045"/>
    <xdr:sp macro="" textlink="">
      <xdr:nvSpPr>
        <xdr:cNvPr id="255" name="扶助費該当値テキスト"/>
        <xdr:cNvSpPr txBox="1"/>
      </xdr:nvSpPr>
      <xdr:spPr>
        <a:xfrm>
          <a:off x="4686300" y="16660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91033</xdr:rowOff>
    </xdr:from>
    <xdr:to>
      <xdr:col>20</xdr:col>
      <xdr:colOff>38100</xdr:colOff>
      <xdr:row>98</xdr:row>
      <xdr:rowOff>21183</xdr:rowOff>
    </xdr:to>
    <xdr:sp macro="" textlink="">
      <xdr:nvSpPr>
        <xdr:cNvPr id="256" name="楕円 255"/>
        <xdr:cNvSpPr/>
      </xdr:nvSpPr>
      <xdr:spPr>
        <a:xfrm>
          <a:off x="3746500" y="16721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12310</xdr:rowOff>
    </xdr:from>
    <xdr:ext cx="534377" cy="259045"/>
    <xdr:sp macro="" textlink="">
      <xdr:nvSpPr>
        <xdr:cNvPr id="257" name="テキスト ボックス 256"/>
        <xdr:cNvSpPr txBox="1"/>
      </xdr:nvSpPr>
      <xdr:spPr>
        <a:xfrm>
          <a:off x="3530111" y="16814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67450</xdr:rowOff>
    </xdr:from>
    <xdr:to>
      <xdr:col>15</xdr:col>
      <xdr:colOff>101600</xdr:colOff>
      <xdr:row>98</xdr:row>
      <xdr:rowOff>169050</xdr:rowOff>
    </xdr:to>
    <xdr:sp macro="" textlink="">
      <xdr:nvSpPr>
        <xdr:cNvPr id="258" name="楕円 257"/>
        <xdr:cNvSpPr/>
      </xdr:nvSpPr>
      <xdr:spPr>
        <a:xfrm>
          <a:off x="2857500" y="1686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160177</xdr:rowOff>
    </xdr:from>
    <xdr:ext cx="534377" cy="259045"/>
    <xdr:sp macro="" textlink="">
      <xdr:nvSpPr>
        <xdr:cNvPr id="259" name="テキスト ボックス 258"/>
        <xdr:cNvSpPr txBox="1"/>
      </xdr:nvSpPr>
      <xdr:spPr>
        <a:xfrm>
          <a:off x="2641111" y="16962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55335</xdr:rowOff>
    </xdr:from>
    <xdr:to>
      <xdr:col>10</xdr:col>
      <xdr:colOff>165100</xdr:colOff>
      <xdr:row>98</xdr:row>
      <xdr:rowOff>156935</xdr:rowOff>
    </xdr:to>
    <xdr:sp macro="" textlink="">
      <xdr:nvSpPr>
        <xdr:cNvPr id="260" name="楕円 259"/>
        <xdr:cNvSpPr/>
      </xdr:nvSpPr>
      <xdr:spPr>
        <a:xfrm>
          <a:off x="1968500" y="16857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148062</xdr:rowOff>
    </xdr:from>
    <xdr:ext cx="534377" cy="259045"/>
    <xdr:sp macro="" textlink="">
      <xdr:nvSpPr>
        <xdr:cNvPr id="261" name="テキスト ボックス 260"/>
        <xdr:cNvSpPr txBox="1"/>
      </xdr:nvSpPr>
      <xdr:spPr>
        <a:xfrm>
          <a:off x="1752111" y="16950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108217</xdr:rowOff>
    </xdr:from>
    <xdr:to>
      <xdr:col>6</xdr:col>
      <xdr:colOff>38100</xdr:colOff>
      <xdr:row>99</xdr:row>
      <xdr:rowOff>38367</xdr:rowOff>
    </xdr:to>
    <xdr:sp macro="" textlink="">
      <xdr:nvSpPr>
        <xdr:cNvPr id="262" name="楕円 261"/>
        <xdr:cNvSpPr/>
      </xdr:nvSpPr>
      <xdr:spPr>
        <a:xfrm>
          <a:off x="1079500" y="16910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29494</xdr:rowOff>
    </xdr:from>
    <xdr:ext cx="534377" cy="259045"/>
    <xdr:sp macro="" textlink="">
      <xdr:nvSpPr>
        <xdr:cNvPr id="263" name="テキスト ボックス 262"/>
        <xdr:cNvSpPr txBox="1"/>
      </xdr:nvSpPr>
      <xdr:spPr>
        <a:xfrm>
          <a:off x="863111" y="17003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7" name="テキスト ボックス 276"/>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9" name="テキスト ボックス 278"/>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1" name="テキスト ボックス 280"/>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3" name="テキスト ボックス 282"/>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5" name="テキスト ボックス 284"/>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45873</xdr:rowOff>
    </xdr:from>
    <xdr:to>
      <xdr:col>54</xdr:col>
      <xdr:colOff>189865</xdr:colOff>
      <xdr:row>38</xdr:row>
      <xdr:rowOff>158739</xdr:rowOff>
    </xdr:to>
    <xdr:cxnSp macro="">
      <xdr:nvCxnSpPr>
        <xdr:cNvPr id="289" name="直線コネクタ 288"/>
        <xdr:cNvCxnSpPr/>
      </xdr:nvCxnSpPr>
      <xdr:spPr>
        <a:xfrm flipV="1">
          <a:off x="10475595" y="5189373"/>
          <a:ext cx="1270" cy="1484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162566</xdr:rowOff>
    </xdr:from>
    <xdr:ext cx="534377" cy="259045"/>
    <xdr:sp macro="" textlink="">
      <xdr:nvSpPr>
        <xdr:cNvPr id="290" name="補助費等最小値テキスト"/>
        <xdr:cNvSpPr txBox="1"/>
      </xdr:nvSpPr>
      <xdr:spPr>
        <a:xfrm>
          <a:off x="10528300" y="6677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158739</xdr:rowOff>
    </xdr:from>
    <xdr:to>
      <xdr:col>55</xdr:col>
      <xdr:colOff>88900</xdr:colOff>
      <xdr:row>38</xdr:row>
      <xdr:rowOff>158739</xdr:rowOff>
    </xdr:to>
    <xdr:cxnSp macro="">
      <xdr:nvCxnSpPr>
        <xdr:cNvPr id="291" name="直線コネクタ 290"/>
        <xdr:cNvCxnSpPr/>
      </xdr:nvCxnSpPr>
      <xdr:spPr>
        <a:xfrm>
          <a:off x="10388600" y="6673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164000</xdr:rowOff>
    </xdr:from>
    <xdr:ext cx="599010" cy="259045"/>
    <xdr:sp macro="" textlink="">
      <xdr:nvSpPr>
        <xdr:cNvPr id="292" name="補助費等最大値テキスト"/>
        <xdr:cNvSpPr txBox="1"/>
      </xdr:nvSpPr>
      <xdr:spPr>
        <a:xfrm>
          <a:off x="10528300" y="4964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45873</xdr:rowOff>
    </xdr:from>
    <xdr:to>
      <xdr:col>55</xdr:col>
      <xdr:colOff>88900</xdr:colOff>
      <xdr:row>30</xdr:row>
      <xdr:rowOff>45873</xdr:rowOff>
    </xdr:to>
    <xdr:cxnSp macro="">
      <xdr:nvCxnSpPr>
        <xdr:cNvPr id="293" name="直線コネクタ 292"/>
        <xdr:cNvCxnSpPr/>
      </xdr:nvCxnSpPr>
      <xdr:spPr>
        <a:xfrm>
          <a:off x="10388600" y="5189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155121</xdr:rowOff>
    </xdr:from>
    <xdr:to>
      <xdr:col>55</xdr:col>
      <xdr:colOff>0</xdr:colOff>
      <xdr:row>38</xdr:row>
      <xdr:rowOff>49723</xdr:rowOff>
    </xdr:to>
    <xdr:cxnSp macro="">
      <xdr:nvCxnSpPr>
        <xdr:cNvPr id="294" name="直線コネクタ 293"/>
        <xdr:cNvCxnSpPr/>
      </xdr:nvCxnSpPr>
      <xdr:spPr>
        <a:xfrm flipV="1">
          <a:off x="9639300" y="6498771"/>
          <a:ext cx="838200" cy="66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34190</xdr:rowOff>
    </xdr:from>
    <xdr:ext cx="599010" cy="259045"/>
    <xdr:sp macro="" textlink="">
      <xdr:nvSpPr>
        <xdr:cNvPr id="295" name="補助費等平均値テキスト"/>
        <xdr:cNvSpPr txBox="1"/>
      </xdr:nvSpPr>
      <xdr:spPr>
        <a:xfrm>
          <a:off x="10528300" y="62063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11313</xdr:rowOff>
    </xdr:from>
    <xdr:to>
      <xdr:col>55</xdr:col>
      <xdr:colOff>50800</xdr:colOff>
      <xdr:row>37</xdr:row>
      <xdr:rowOff>112913</xdr:rowOff>
    </xdr:to>
    <xdr:sp macro="" textlink="">
      <xdr:nvSpPr>
        <xdr:cNvPr id="296" name="フローチャート: 判断 295"/>
        <xdr:cNvSpPr/>
      </xdr:nvSpPr>
      <xdr:spPr>
        <a:xfrm>
          <a:off x="10426700" y="635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11766</xdr:rowOff>
    </xdr:from>
    <xdr:to>
      <xdr:col>50</xdr:col>
      <xdr:colOff>114300</xdr:colOff>
      <xdr:row>38</xdr:row>
      <xdr:rowOff>49723</xdr:rowOff>
    </xdr:to>
    <xdr:cxnSp macro="">
      <xdr:nvCxnSpPr>
        <xdr:cNvPr id="297" name="直線コネクタ 296"/>
        <xdr:cNvCxnSpPr/>
      </xdr:nvCxnSpPr>
      <xdr:spPr>
        <a:xfrm>
          <a:off x="8750300" y="6526866"/>
          <a:ext cx="889000" cy="37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31407</xdr:rowOff>
    </xdr:from>
    <xdr:to>
      <xdr:col>50</xdr:col>
      <xdr:colOff>165100</xdr:colOff>
      <xdr:row>37</xdr:row>
      <xdr:rowOff>133007</xdr:rowOff>
    </xdr:to>
    <xdr:sp macro="" textlink="">
      <xdr:nvSpPr>
        <xdr:cNvPr id="298" name="フローチャート: 判断 297"/>
        <xdr:cNvSpPr/>
      </xdr:nvSpPr>
      <xdr:spPr>
        <a:xfrm>
          <a:off x="9588500" y="637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149534</xdr:rowOff>
    </xdr:from>
    <xdr:ext cx="599010" cy="259045"/>
    <xdr:sp macro="" textlink="">
      <xdr:nvSpPr>
        <xdr:cNvPr id="299" name="テキスト ボックス 298"/>
        <xdr:cNvSpPr txBox="1"/>
      </xdr:nvSpPr>
      <xdr:spPr>
        <a:xfrm>
          <a:off x="9339795" y="6150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11766</xdr:rowOff>
    </xdr:from>
    <xdr:to>
      <xdr:col>45</xdr:col>
      <xdr:colOff>177800</xdr:colOff>
      <xdr:row>38</xdr:row>
      <xdr:rowOff>65170</xdr:rowOff>
    </xdr:to>
    <xdr:cxnSp macro="">
      <xdr:nvCxnSpPr>
        <xdr:cNvPr id="300" name="直線コネクタ 299"/>
        <xdr:cNvCxnSpPr/>
      </xdr:nvCxnSpPr>
      <xdr:spPr>
        <a:xfrm flipV="1">
          <a:off x="7861300" y="6526866"/>
          <a:ext cx="889000" cy="53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51815</xdr:rowOff>
    </xdr:from>
    <xdr:to>
      <xdr:col>46</xdr:col>
      <xdr:colOff>38100</xdr:colOff>
      <xdr:row>37</xdr:row>
      <xdr:rowOff>153415</xdr:rowOff>
    </xdr:to>
    <xdr:sp macro="" textlink="">
      <xdr:nvSpPr>
        <xdr:cNvPr id="301" name="フローチャート: 判断 300"/>
        <xdr:cNvSpPr/>
      </xdr:nvSpPr>
      <xdr:spPr>
        <a:xfrm>
          <a:off x="8699500" y="6395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169942</xdr:rowOff>
    </xdr:from>
    <xdr:ext cx="599010" cy="259045"/>
    <xdr:sp macro="" textlink="">
      <xdr:nvSpPr>
        <xdr:cNvPr id="302" name="テキスト ボックス 301"/>
        <xdr:cNvSpPr txBox="1"/>
      </xdr:nvSpPr>
      <xdr:spPr>
        <a:xfrm>
          <a:off x="8450795" y="6170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65170</xdr:rowOff>
    </xdr:from>
    <xdr:to>
      <xdr:col>41</xdr:col>
      <xdr:colOff>50800</xdr:colOff>
      <xdr:row>38</xdr:row>
      <xdr:rowOff>91773</xdr:rowOff>
    </xdr:to>
    <xdr:cxnSp macro="">
      <xdr:nvCxnSpPr>
        <xdr:cNvPr id="303" name="直線コネクタ 302"/>
        <xdr:cNvCxnSpPr/>
      </xdr:nvCxnSpPr>
      <xdr:spPr>
        <a:xfrm flipV="1">
          <a:off x="6972300" y="6580270"/>
          <a:ext cx="889000" cy="26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93299</xdr:rowOff>
    </xdr:from>
    <xdr:to>
      <xdr:col>41</xdr:col>
      <xdr:colOff>101600</xdr:colOff>
      <xdr:row>38</xdr:row>
      <xdr:rowOff>23449</xdr:rowOff>
    </xdr:to>
    <xdr:sp macro="" textlink="">
      <xdr:nvSpPr>
        <xdr:cNvPr id="304" name="フローチャート: 判断 303"/>
        <xdr:cNvSpPr/>
      </xdr:nvSpPr>
      <xdr:spPr>
        <a:xfrm>
          <a:off x="7810500" y="643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39976</xdr:rowOff>
    </xdr:from>
    <xdr:ext cx="534377" cy="259045"/>
    <xdr:sp macro="" textlink="">
      <xdr:nvSpPr>
        <xdr:cNvPr id="305" name="テキスト ボックス 304"/>
        <xdr:cNvSpPr txBox="1"/>
      </xdr:nvSpPr>
      <xdr:spPr>
        <a:xfrm>
          <a:off x="7594111" y="6212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111159</xdr:rowOff>
    </xdr:from>
    <xdr:to>
      <xdr:col>36</xdr:col>
      <xdr:colOff>165100</xdr:colOff>
      <xdr:row>38</xdr:row>
      <xdr:rowOff>41309</xdr:rowOff>
    </xdr:to>
    <xdr:sp macro="" textlink="">
      <xdr:nvSpPr>
        <xdr:cNvPr id="306" name="フローチャート: 判断 305"/>
        <xdr:cNvSpPr/>
      </xdr:nvSpPr>
      <xdr:spPr>
        <a:xfrm>
          <a:off x="6921500" y="6454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57836</xdr:rowOff>
    </xdr:from>
    <xdr:ext cx="534377" cy="259045"/>
    <xdr:sp macro="" textlink="">
      <xdr:nvSpPr>
        <xdr:cNvPr id="307" name="テキスト ボックス 306"/>
        <xdr:cNvSpPr txBox="1"/>
      </xdr:nvSpPr>
      <xdr:spPr>
        <a:xfrm>
          <a:off x="6705111" y="6230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104321</xdr:rowOff>
    </xdr:from>
    <xdr:to>
      <xdr:col>55</xdr:col>
      <xdr:colOff>50800</xdr:colOff>
      <xdr:row>38</xdr:row>
      <xdr:rowOff>34471</xdr:rowOff>
    </xdr:to>
    <xdr:sp macro="" textlink="">
      <xdr:nvSpPr>
        <xdr:cNvPr id="313" name="楕円 312"/>
        <xdr:cNvSpPr/>
      </xdr:nvSpPr>
      <xdr:spPr>
        <a:xfrm>
          <a:off x="10426700" y="6447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82748</xdr:rowOff>
    </xdr:from>
    <xdr:ext cx="534377" cy="259045"/>
    <xdr:sp macro="" textlink="">
      <xdr:nvSpPr>
        <xdr:cNvPr id="314" name="補助費等該当値テキスト"/>
        <xdr:cNvSpPr txBox="1"/>
      </xdr:nvSpPr>
      <xdr:spPr>
        <a:xfrm>
          <a:off x="10528300" y="6426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170373</xdr:rowOff>
    </xdr:from>
    <xdr:to>
      <xdr:col>50</xdr:col>
      <xdr:colOff>165100</xdr:colOff>
      <xdr:row>38</xdr:row>
      <xdr:rowOff>100523</xdr:rowOff>
    </xdr:to>
    <xdr:sp macro="" textlink="">
      <xdr:nvSpPr>
        <xdr:cNvPr id="315" name="楕円 314"/>
        <xdr:cNvSpPr/>
      </xdr:nvSpPr>
      <xdr:spPr>
        <a:xfrm>
          <a:off x="9588500" y="6514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91650</xdr:rowOff>
    </xdr:from>
    <xdr:ext cx="534377" cy="259045"/>
    <xdr:sp macro="" textlink="">
      <xdr:nvSpPr>
        <xdr:cNvPr id="316" name="テキスト ボックス 315"/>
        <xdr:cNvSpPr txBox="1"/>
      </xdr:nvSpPr>
      <xdr:spPr>
        <a:xfrm>
          <a:off x="9372111" y="6606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132416</xdr:rowOff>
    </xdr:from>
    <xdr:to>
      <xdr:col>46</xdr:col>
      <xdr:colOff>38100</xdr:colOff>
      <xdr:row>38</xdr:row>
      <xdr:rowOff>62565</xdr:rowOff>
    </xdr:to>
    <xdr:sp macro="" textlink="">
      <xdr:nvSpPr>
        <xdr:cNvPr id="317" name="楕円 316"/>
        <xdr:cNvSpPr/>
      </xdr:nvSpPr>
      <xdr:spPr>
        <a:xfrm>
          <a:off x="8699500" y="647606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53693</xdr:rowOff>
    </xdr:from>
    <xdr:ext cx="534377" cy="259045"/>
    <xdr:sp macro="" textlink="">
      <xdr:nvSpPr>
        <xdr:cNvPr id="318" name="テキスト ボックス 317"/>
        <xdr:cNvSpPr txBox="1"/>
      </xdr:nvSpPr>
      <xdr:spPr>
        <a:xfrm>
          <a:off x="8483111" y="6568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14370</xdr:rowOff>
    </xdr:from>
    <xdr:to>
      <xdr:col>41</xdr:col>
      <xdr:colOff>101600</xdr:colOff>
      <xdr:row>38</xdr:row>
      <xdr:rowOff>115970</xdr:rowOff>
    </xdr:to>
    <xdr:sp macro="" textlink="">
      <xdr:nvSpPr>
        <xdr:cNvPr id="319" name="楕円 318"/>
        <xdr:cNvSpPr/>
      </xdr:nvSpPr>
      <xdr:spPr>
        <a:xfrm>
          <a:off x="7810500" y="6529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107097</xdr:rowOff>
    </xdr:from>
    <xdr:ext cx="534377" cy="259045"/>
    <xdr:sp macro="" textlink="">
      <xdr:nvSpPr>
        <xdr:cNvPr id="320" name="テキスト ボックス 319"/>
        <xdr:cNvSpPr txBox="1"/>
      </xdr:nvSpPr>
      <xdr:spPr>
        <a:xfrm>
          <a:off x="7594111" y="6622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40973</xdr:rowOff>
    </xdr:from>
    <xdr:to>
      <xdr:col>36</xdr:col>
      <xdr:colOff>165100</xdr:colOff>
      <xdr:row>38</xdr:row>
      <xdr:rowOff>142573</xdr:rowOff>
    </xdr:to>
    <xdr:sp macro="" textlink="">
      <xdr:nvSpPr>
        <xdr:cNvPr id="321" name="楕円 320"/>
        <xdr:cNvSpPr/>
      </xdr:nvSpPr>
      <xdr:spPr>
        <a:xfrm>
          <a:off x="6921500" y="6556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133700</xdr:rowOff>
    </xdr:from>
    <xdr:ext cx="534377" cy="259045"/>
    <xdr:sp macro="" textlink="">
      <xdr:nvSpPr>
        <xdr:cNvPr id="322" name="テキスト ボックス 321"/>
        <xdr:cNvSpPr txBox="1"/>
      </xdr:nvSpPr>
      <xdr:spPr>
        <a:xfrm>
          <a:off x="6705111" y="6648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6" name="テキスト ボックス 335"/>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8" name="テキスト ボックス 337"/>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0" name="テキスト ボックス 339"/>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147794</xdr:rowOff>
    </xdr:from>
    <xdr:to>
      <xdr:col>54</xdr:col>
      <xdr:colOff>189865</xdr:colOff>
      <xdr:row>59</xdr:row>
      <xdr:rowOff>21794</xdr:rowOff>
    </xdr:to>
    <xdr:cxnSp macro="">
      <xdr:nvCxnSpPr>
        <xdr:cNvPr id="346" name="直線コネクタ 345"/>
        <xdr:cNvCxnSpPr/>
      </xdr:nvCxnSpPr>
      <xdr:spPr>
        <a:xfrm flipV="1">
          <a:off x="10475595" y="8891744"/>
          <a:ext cx="1270" cy="1245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25621</xdr:rowOff>
    </xdr:from>
    <xdr:ext cx="534377" cy="259045"/>
    <xdr:sp macro="" textlink="">
      <xdr:nvSpPr>
        <xdr:cNvPr id="347" name="普通建設事業費最小値テキスト"/>
        <xdr:cNvSpPr txBox="1"/>
      </xdr:nvSpPr>
      <xdr:spPr>
        <a:xfrm>
          <a:off x="10528300" y="10141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21794</xdr:rowOff>
    </xdr:from>
    <xdr:to>
      <xdr:col>55</xdr:col>
      <xdr:colOff>88900</xdr:colOff>
      <xdr:row>59</xdr:row>
      <xdr:rowOff>21794</xdr:rowOff>
    </xdr:to>
    <xdr:cxnSp macro="">
      <xdr:nvCxnSpPr>
        <xdr:cNvPr id="348" name="直線コネクタ 347"/>
        <xdr:cNvCxnSpPr/>
      </xdr:nvCxnSpPr>
      <xdr:spPr>
        <a:xfrm>
          <a:off x="10388600" y="10137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94471</xdr:rowOff>
    </xdr:from>
    <xdr:ext cx="599010" cy="259045"/>
    <xdr:sp macro="" textlink="">
      <xdr:nvSpPr>
        <xdr:cNvPr id="349" name="普通建設事業費最大値テキスト"/>
        <xdr:cNvSpPr txBox="1"/>
      </xdr:nvSpPr>
      <xdr:spPr>
        <a:xfrm>
          <a:off x="10528300" y="8666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147794</xdr:rowOff>
    </xdr:from>
    <xdr:to>
      <xdr:col>55</xdr:col>
      <xdr:colOff>88900</xdr:colOff>
      <xdr:row>51</xdr:row>
      <xdr:rowOff>147794</xdr:rowOff>
    </xdr:to>
    <xdr:cxnSp macro="">
      <xdr:nvCxnSpPr>
        <xdr:cNvPr id="350" name="直線コネクタ 349"/>
        <xdr:cNvCxnSpPr/>
      </xdr:nvCxnSpPr>
      <xdr:spPr>
        <a:xfrm>
          <a:off x="10388600" y="8891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121681</xdr:rowOff>
    </xdr:from>
    <xdr:to>
      <xdr:col>55</xdr:col>
      <xdr:colOff>0</xdr:colOff>
      <xdr:row>58</xdr:row>
      <xdr:rowOff>49957</xdr:rowOff>
    </xdr:to>
    <xdr:cxnSp macro="">
      <xdr:nvCxnSpPr>
        <xdr:cNvPr id="351" name="直線コネクタ 350"/>
        <xdr:cNvCxnSpPr/>
      </xdr:nvCxnSpPr>
      <xdr:spPr>
        <a:xfrm>
          <a:off x="9639300" y="9894331"/>
          <a:ext cx="838200" cy="99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138138</xdr:rowOff>
    </xdr:from>
    <xdr:ext cx="599010" cy="259045"/>
    <xdr:sp macro="" textlink="">
      <xdr:nvSpPr>
        <xdr:cNvPr id="352" name="普通建設事業費平均値テキスト"/>
        <xdr:cNvSpPr txBox="1"/>
      </xdr:nvSpPr>
      <xdr:spPr>
        <a:xfrm>
          <a:off x="10528300" y="97393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115261</xdr:rowOff>
    </xdr:from>
    <xdr:to>
      <xdr:col>55</xdr:col>
      <xdr:colOff>50800</xdr:colOff>
      <xdr:row>58</xdr:row>
      <xdr:rowOff>45411</xdr:rowOff>
    </xdr:to>
    <xdr:sp macro="" textlink="">
      <xdr:nvSpPr>
        <xdr:cNvPr id="353" name="フローチャート: 判断 352"/>
        <xdr:cNvSpPr/>
      </xdr:nvSpPr>
      <xdr:spPr>
        <a:xfrm>
          <a:off x="10426700" y="9887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121681</xdr:rowOff>
    </xdr:from>
    <xdr:to>
      <xdr:col>50</xdr:col>
      <xdr:colOff>114300</xdr:colOff>
      <xdr:row>58</xdr:row>
      <xdr:rowOff>114979</xdr:rowOff>
    </xdr:to>
    <xdr:cxnSp macro="">
      <xdr:nvCxnSpPr>
        <xdr:cNvPr id="354" name="直線コネクタ 353"/>
        <xdr:cNvCxnSpPr/>
      </xdr:nvCxnSpPr>
      <xdr:spPr>
        <a:xfrm flipV="1">
          <a:off x="8750300" y="9894331"/>
          <a:ext cx="889000" cy="164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108175</xdr:rowOff>
    </xdr:from>
    <xdr:to>
      <xdr:col>50</xdr:col>
      <xdr:colOff>165100</xdr:colOff>
      <xdr:row>58</xdr:row>
      <xdr:rowOff>38325</xdr:rowOff>
    </xdr:to>
    <xdr:sp macro="" textlink="">
      <xdr:nvSpPr>
        <xdr:cNvPr id="355" name="フローチャート: 判断 354"/>
        <xdr:cNvSpPr/>
      </xdr:nvSpPr>
      <xdr:spPr>
        <a:xfrm>
          <a:off x="9588500" y="988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29452</xdr:rowOff>
    </xdr:from>
    <xdr:ext cx="599010" cy="259045"/>
    <xdr:sp macro="" textlink="">
      <xdr:nvSpPr>
        <xdr:cNvPr id="356" name="テキスト ボックス 355"/>
        <xdr:cNvSpPr txBox="1"/>
      </xdr:nvSpPr>
      <xdr:spPr>
        <a:xfrm>
          <a:off x="9339795" y="9973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74664</xdr:rowOff>
    </xdr:from>
    <xdr:to>
      <xdr:col>45</xdr:col>
      <xdr:colOff>177800</xdr:colOff>
      <xdr:row>58</xdr:row>
      <xdr:rowOff>114979</xdr:rowOff>
    </xdr:to>
    <xdr:cxnSp macro="">
      <xdr:nvCxnSpPr>
        <xdr:cNvPr id="357" name="直線コネクタ 356"/>
        <xdr:cNvCxnSpPr/>
      </xdr:nvCxnSpPr>
      <xdr:spPr>
        <a:xfrm>
          <a:off x="7861300" y="9847314"/>
          <a:ext cx="889000" cy="211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127153</xdr:rowOff>
    </xdr:from>
    <xdr:to>
      <xdr:col>46</xdr:col>
      <xdr:colOff>38100</xdr:colOff>
      <xdr:row>58</xdr:row>
      <xdr:rowOff>57303</xdr:rowOff>
    </xdr:to>
    <xdr:sp macro="" textlink="">
      <xdr:nvSpPr>
        <xdr:cNvPr id="358" name="フローチャート: 判断 357"/>
        <xdr:cNvSpPr/>
      </xdr:nvSpPr>
      <xdr:spPr>
        <a:xfrm>
          <a:off x="8699500" y="9899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73830</xdr:rowOff>
    </xdr:from>
    <xdr:ext cx="599010" cy="259045"/>
    <xdr:sp macro="" textlink="">
      <xdr:nvSpPr>
        <xdr:cNvPr id="359" name="テキスト ボックス 358"/>
        <xdr:cNvSpPr txBox="1"/>
      </xdr:nvSpPr>
      <xdr:spPr>
        <a:xfrm>
          <a:off x="8450795" y="9675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74664</xdr:rowOff>
    </xdr:from>
    <xdr:to>
      <xdr:col>41</xdr:col>
      <xdr:colOff>50800</xdr:colOff>
      <xdr:row>57</xdr:row>
      <xdr:rowOff>119284</xdr:rowOff>
    </xdr:to>
    <xdr:cxnSp macro="">
      <xdr:nvCxnSpPr>
        <xdr:cNvPr id="360" name="直線コネクタ 359"/>
        <xdr:cNvCxnSpPr/>
      </xdr:nvCxnSpPr>
      <xdr:spPr>
        <a:xfrm flipV="1">
          <a:off x="6972300" y="9847314"/>
          <a:ext cx="889000" cy="44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108550</xdr:rowOff>
    </xdr:from>
    <xdr:to>
      <xdr:col>41</xdr:col>
      <xdr:colOff>101600</xdr:colOff>
      <xdr:row>58</xdr:row>
      <xdr:rowOff>38700</xdr:rowOff>
    </xdr:to>
    <xdr:sp macro="" textlink="">
      <xdr:nvSpPr>
        <xdr:cNvPr id="361" name="フローチャート: 判断 360"/>
        <xdr:cNvSpPr/>
      </xdr:nvSpPr>
      <xdr:spPr>
        <a:xfrm>
          <a:off x="7810500" y="988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29827</xdr:rowOff>
    </xdr:from>
    <xdr:ext cx="599010" cy="259045"/>
    <xdr:sp macro="" textlink="">
      <xdr:nvSpPr>
        <xdr:cNvPr id="362" name="テキスト ボックス 361"/>
        <xdr:cNvSpPr txBox="1"/>
      </xdr:nvSpPr>
      <xdr:spPr>
        <a:xfrm>
          <a:off x="7561795" y="9973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108571</xdr:rowOff>
    </xdr:from>
    <xdr:to>
      <xdr:col>36</xdr:col>
      <xdr:colOff>165100</xdr:colOff>
      <xdr:row>58</xdr:row>
      <xdr:rowOff>38721</xdr:rowOff>
    </xdr:to>
    <xdr:sp macro="" textlink="">
      <xdr:nvSpPr>
        <xdr:cNvPr id="363" name="フローチャート: 判断 362"/>
        <xdr:cNvSpPr/>
      </xdr:nvSpPr>
      <xdr:spPr>
        <a:xfrm>
          <a:off x="6921500" y="9881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29848</xdr:rowOff>
    </xdr:from>
    <xdr:ext cx="599010" cy="259045"/>
    <xdr:sp macro="" textlink="">
      <xdr:nvSpPr>
        <xdr:cNvPr id="364" name="テキスト ボックス 363"/>
        <xdr:cNvSpPr txBox="1"/>
      </xdr:nvSpPr>
      <xdr:spPr>
        <a:xfrm>
          <a:off x="6672795" y="9973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170607</xdr:rowOff>
    </xdr:from>
    <xdr:to>
      <xdr:col>55</xdr:col>
      <xdr:colOff>50800</xdr:colOff>
      <xdr:row>58</xdr:row>
      <xdr:rowOff>100757</xdr:rowOff>
    </xdr:to>
    <xdr:sp macro="" textlink="">
      <xdr:nvSpPr>
        <xdr:cNvPr id="370" name="楕円 369"/>
        <xdr:cNvSpPr/>
      </xdr:nvSpPr>
      <xdr:spPr>
        <a:xfrm>
          <a:off x="10426700" y="9943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149034</xdr:rowOff>
    </xdr:from>
    <xdr:ext cx="534377" cy="259045"/>
    <xdr:sp macro="" textlink="">
      <xdr:nvSpPr>
        <xdr:cNvPr id="371" name="普通建設事業費該当値テキスト"/>
        <xdr:cNvSpPr txBox="1"/>
      </xdr:nvSpPr>
      <xdr:spPr>
        <a:xfrm>
          <a:off x="10528300" y="9921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70881</xdr:rowOff>
    </xdr:from>
    <xdr:to>
      <xdr:col>50</xdr:col>
      <xdr:colOff>165100</xdr:colOff>
      <xdr:row>58</xdr:row>
      <xdr:rowOff>1031</xdr:rowOff>
    </xdr:to>
    <xdr:sp macro="" textlink="">
      <xdr:nvSpPr>
        <xdr:cNvPr id="372" name="楕円 371"/>
        <xdr:cNvSpPr/>
      </xdr:nvSpPr>
      <xdr:spPr>
        <a:xfrm>
          <a:off x="9588500" y="9843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17558</xdr:rowOff>
    </xdr:from>
    <xdr:ext cx="599010" cy="259045"/>
    <xdr:sp macro="" textlink="">
      <xdr:nvSpPr>
        <xdr:cNvPr id="373" name="テキスト ボックス 372"/>
        <xdr:cNvSpPr txBox="1"/>
      </xdr:nvSpPr>
      <xdr:spPr>
        <a:xfrm>
          <a:off x="9339795" y="9618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64179</xdr:rowOff>
    </xdr:from>
    <xdr:to>
      <xdr:col>46</xdr:col>
      <xdr:colOff>38100</xdr:colOff>
      <xdr:row>58</xdr:row>
      <xdr:rowOff>165779</xdr:rowOff>
    </xdr:to>
    <xdr:sp macro="" textlink="">
      <xdr:nvSpPr>
        <xdr:cNvPr id="374" name="楕円 373"/>
        <xdr:cNvSpPr/>
      </xdr:nvSpPr>
      <xdr:spPr>
        <a:xfrm>
          <a:off x="8699500" y="10008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156906</xdr:rowOff>
    </xdr:from>
    <xdr:ext cx="534377" cy="259045"/>
    <xdr:sp macro="" textlink="">
      <xdr:nvSpPr>
        <xdr:cNvPr id="375" name="テキスト ボックス 374"/>
        <xdr:cNvSpPr txBox="1"/>
      </xdr:nvSpPr>
      <xdr:spPr>
        <a:xfrm>
          <a:off x="8483111" y="10101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23864</xdr:rowOff>
    </xdr:from>
    <xdr:to>
      <xdr:col>41</xdr:col>
      <xdr:colOff>101600</xdr:colOff>
      <xdr:row>57</xdr:row>
      <xdr:rowOff>125464</xdr:rowOff>
    </xdr:to>
    <xdr:sp macro="" textlink="">
      <xdr:nvSpPr>
        <xdr:cNvPr id="376" name="楕円 375"/>
        <xdr:cNvSpPr/>
      </xdr:nvSpPr>
      <xdr:spPr>
        <a:xfrm>
          <a:off x="7810500" y="9796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141991</xdr:rowOff>
    </xdr:from>
    <xdr:ext cx="599010" cy="259045"/>
    <xdr:sp macro="" textlink="">
      <xdr:nvSpPr>
        <xdr:cNvPr id="377" name="テキスト ボックス 376"/>
        <xdr:cNvSpPr txBox="1"/>
      </xdr:nvSpPr>
      <xdr:spPr>
        <a:xfrm>
          <a:off x="7561795" y="9571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68484</xdr:rowOff>
    </xdr:from>
    <xdr:to>
      <xdr:col>36</xdr:col>
      <xdr:colOff>165100</xdr:colOff>
      <xdr:row>57</xdr:row>
      <xdr:rowOff>170084</xdr:rowOff>
    </xdr:to>
    <xdr:sp macro="" textlink="">
      <xdr:nvSpPr>
        <xdr:cNvPr id="378" name="楕円 377"/>
        <xdr:cNvSpPr/>
      </xdr:nvSpPr>
      <xdr:spPr>
        <a:xfrm>
          <a:off x="6921500" y="9841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15161</xdr:rowOff>
    </xdr:from>
    <xdr:ext cx="599010" cy="259045"/>
    <xdr:sp macro="" textlink="">
      <xdr:nvSpPr>
        <xdr:cNvPr id="379" name="テキスト ボックス 378"/>
        <xdr:cNvSpPr txBox="1"/>
      </xdr:nvSpPr>
      <xdr:spPr>
        <a:xfrm>
          <a:off x="6672795" y="9616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3" name="テキスト ボックス 39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29374</xdr:rowOff>
    </xdr:from>
    <xdr:to>
      <xdr:col>54</xdr:col>
      <xdr:colOff>189865</xdr:colOff>
      <xdr:row>79</xdr:row>
      <xdr:rowOff>44450</xdr:rowOff>
    </xdr:to>
    <xdr:cxnSp macro="">
      <xdr:nvCxnSpPr>
        <xdr:cNvPr id="403" name="直線コネクタ 402"/>
        <xdr:cNvCxnSpPr/>
      </xdr:nvCxnSpPr>
      <xdr:spPr>
        <a:xfrm flipV="1">
          <a:off x="10475595" y="12030874"/>
          <a:ext cx="1270" cy="15581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4"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147501</xdr:rowOff>
    </xdr:from>
    <xdr:ext cx="599010" cy="259045"/>
    <xdr:sp macro="" textlink="">
      <xdr:nvSpPr>
        <xdr:cNvPr id="406" name="普通建設事業費 （ うち新規整備　）最大値テキスト"/>
        <xdr:cNvSpPr txBox="1"/>
      </xdr:nvSpPr>
      <xdr:spPr>
        <a:xfrm>
          <a:off x="10528300" y="11806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29374</xdr:rowOff>
    </xdr:from>
    <xdr:to>
      <xdr:col>55</xdr:col>
      <xdr:colOff>88900</xdr:colOff>
      <xdr:row>70</xdr:row>
      <xdr:rowOff>29374</xdr:rowOff>
    </xdr:to>
    <xdr:cxnSp macro="">
      <xdr:nvCxnSpPr>
        <xdr:cNvPr id="407" name="直線コネクタ 406"/>
        <xdr:cNvCxnSpPr/>
      </xdr:nvCxnSpPr>
      <xdr:spPr>
        <a:xfrm>
          <a:off x="10388600" y="12030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120794</xdr:rowOff>
    </xdr:from>
    <xdr:to>
      <xdr:col>55</xdr:col>
      <xdr:colOff>0</xdr:colOff>
      <xdr:row>79</xdr:row>
      <xdr:rowOff>44450</xdr:rowOff>
    </xdr:to>
    <xdr:cxnSp macro="">
      <xdr:nvCxnSpPr>
        <xdr:cNvPr id="408" name="直線コネクタ 407"/>
        <xdr:cNvCxnSpPr/>
      </xdr:nvCxnSpPr>
      <xdr:spPr>
        <a:xfrm>
          <a:off x="9639300" y="13493894"/>
          <a:ext cx="838200" cy="95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27671</xdr:rowOff>
    </xdr:from>
    <xdr:ext cx="534377" cy="259045"/>
    <xdr:sp macro="" textlink="">
      <xdr:nvSpPr>
        <xdr:cNvPr id="409" name="普通建設事業費 （ うち新規整備　）平均値テキスト"/>
        <xdr:cNvSpPr txBox="1"/>
      </xdr:nvSpPr>
      <xdr:spPr>
        <a:xfrm>
          <a:off x="10528300" y="132293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4794</xdr:rowOff>
    </xdr:from>
    <xdr:to>
      <xdr:col>55</xdr:col>
      <xdr:colOff>50800</xdr:colOff>
      <xdr:row>78</xdr:row>
      <xdr:rowOff>106394</xdr:rowOff>
    </xdr:to>
    <xdr:sp macro="" textlink="">
      <xdr:nvSpPr>
        <xdr:cNvPr id="410" name="フローチャート: 判断 409"/>
        <xdr:cNvSpPr/>
      </xdr:nvSpPr>
      <xdr:spPr>
        <a:xfrm>
          <a:off x="10426700" y="13377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120794</xdr:rowOff>
    </xdr:from>
    <xdr:to>
      <xdr:col>50</xdr:col>
      <xdr:colOff>114300</xdr:colOff>
      <xdr:row>79</xdr:row>
      <xdr:rowOff>18442</xdr:rowOff>
    </xdr:to>
    <xdr:cxnSp macro="">
      <xdr:nvCxnSpPr>
        <xdr:cNvPr id="411" name="直線コネクタ 410"/>
        <xdr:cNvCxnSpPr/>
      </xdr:nvCxnSpPr>
      <xdr:spPr>
        <a:xfrm flipV="1">
          <a:off x="8750300" y="13493894"/>
          <a:ext cx="889000" cy="69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1155</xdr:rowOff>
    </xdr:from>
    <xdr:to>
      <xdr:col>50</xdr:col>
      <xdr:colOff>165100</xdr:colOff>
      <xdr:row>78</xdr:row>
      <xdr:rowOff>102755</xdr:rowOff>
    </xdr:to>
    <xdr:sp macro="" textlink="">
      <xdr:nvSpPr>
        <xdr:cNvPr id="412" name="フローチャート: 判断 411"/>
        <xdr:cNvSpPr/>
      </xdr:nvSpPr>
      <xdr:spPr>
        <a:xfrm>
          <a:off x="9588500" y="13374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119282</xdr:rowOff>
    </xdr:from>
    <xdr:ext cx="534377" cy="259045"/>
    <xdr:sp macro="" textlink="">
      <xdr:nvSpPr>
        <xdr:cNvPr id="413" name="テキスト ボックス 412"/>
        <xdr:cNvSpPr txBox="1"/>
      </xdr:nvSpPr>
      <xdr:spPr>
        <a:xfrm>
          <a:off x="9372111" y="13149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17490</xdr:rowOff>
    </xdr:from>
    <xdr:to>
      <xdr:col>45</xdr:col>
      <xdr:colOff>177800</xdr:colOff>
      <xdr:row>79</xdr:row>
      <xdr:rowOff>18442</xdr:rowOff>
    </xdr:to>
    <xdr:cxnSp macro="">
      <xdr:nvCxnSpPr>
        <xdr:cNvPr id="414" name="直線コネクタ 413"/>
        <xdr:cNvCxnSpPr/>
      </xdr:nvCxnSpPr>
      <xdr:spPr>
        <a:xfrm>
          <a:off x="7861300" y="13562040"/>
          <a:ext cx="889000" cy="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129183</xdr:rowOff>
    </xdr:from>
    <xdr:to>
      <xdr:col>46</xdr:col>
      <xdr:colOff>38100</xdr:colOff>
      <xdr:row>78</xdr:row>
      <xdr:rowOff>59333</xdr:rowOff>
    </xdr:to>
    <xdr:sp macro="" textlink="">
      <xdr:nvSpPr>
        <xdr:cNvPr id="415" name="フローチャート: 判断 414"/>
        <xdr:cNvSpPr/>
      </xdr:nvSpPr>
      <xdr:spPr>
        <a:xfrm>
          <a:off x="8699500" y="1333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75860</xdr:rowOff>
    </xdr:from>
    <xdr:ext cx="534377" cy="259045"/>
    <xdr:sp macro="" textlink="">
      <xdr:nvSpPr>
        <xdr:cNvPr id="416" name="テキスト ボックス 415"/>
        <xdr:cNvSpPr txBox="1"/>
      </xdr:nvSpPr>
      <xdr:spPr>
        <a:xfrm>
          <a:off x="8483111" y="13106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131039</xdr:rowOff>
    </xdr:from>
    <xdr:to>
      <xdr:col>41</xdr:col>
      <xdr:colOff>101600</xdr:colOff>
      <xdr:row>78</xdr:row>
      <xdr:rowOff>61189</xdr:rowOff>
    </xdr:to>
    <xdr:sp macro="" textlink="">
      <xdr:nvSpPr>
        <xdr:cNvPr id="417" name="フローチャート: 判断 416"/>
        <xdr:cNvSpPr/>
      </xdr:nvSpPr>
      <xdr:spPr>
        <a:xfrm>
          <a:off x="7810500" y="13332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77716</xdr:rowOff>
    </xdr:from>
    <xdr:ext cx="534377" cy="259045"/>
    <xdr:sp macro="" textlink="">
      <xdr:nvSpPr>
        <xdr:cNvPr id="418" name="テキスト ボックス 417"/>
        <xdr:cNvSpPr txBox="1"/>
      </xdr:nvSpPr>
      <xdr:spPr>
        <a:xfrm>
          <a:off x="7594111" y="13107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165100</xdr:rowOff>
    </xdr:from>
    <xdr:to>
      <xdr:col>55</xdr:col>
      <xdr:colOff>50800</xdr:colOff>
      <xdr:row>79</xdr:row>
      <xdr:rowOff>95250</xdr:rowOff>
    </xdr:to>
    <xdr:sp macro="" textlink="">
      <xdr:nvSpPr>
        <xdr:cNvPr id="424" name="楕円 423"/>
        <xdr:cNvSpPr/>
      </xdr:nvSpPr>
      <xdr:spPr>
        <a:xfrm>
          <a:off x="10426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80027</xdr:rowOff>
    </xdr:from>
    <xdr:ext cx="249299" cy="259045"/>
    <xdr:sp macro="" textlink="">
      <xdr:nvSpPr>
        <xdr:cNvPr id="425" name="普通建設事業費 （ うち新規整備　）該当値テキスト"/>
        <xdr:cNvSpPr txBox="1"/>
      </xdr:nvSpPr>
      <xdr:spPr>
        <a:xfrm>
          <a:off x="10528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69994</xdr:rowOff>
    </xdr:from>
    <xdr:to>
      <xdr:col>50</xdr:col>
      <xdr:colOff>165100</xdr:colOff>
      <xdr:row>79</xdr:row>
      <xdr:rowOff>144</xdr:rowOff>
    </xdr:to>
    <xdr:sp macro="" textlink="">
      <xdr:nvSpPr>
        <xdr:cNvPr id="426" name="楕円 425"/>
        <xdr:cNvSpPr/>
      </xdr:nvSpPr>
      <xdr:spPr>
        <a:xfrm>
          <a:off x="9588500" y="13443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162721</xdr:rowOff>
    </xdr:from>
    <xdr:ext cx="534377" cy="259045"/>
    <xdr:sp macro="" textlink="">
      <xdr:nvSpPr>
        <xdr:cNvPr id="427" name="テキスト ボックス 426"/>
        <xdr:cNvSpPr txBox="1"/>
      </xdr:nvSpPr>
      <xdr:spPr>
        <a:xfrm>
          <a:off x="9372111" y="13535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139092</xdr:rowOff>
    </xdr:from>
    <xdr:to>
      <xdr:col>46</xdr:col>
      <xdr:colOff>38100</xdr:colOff>
      <xdr:row>79</xdr:row>
      <xdr:rowOff>69242</xdr:rowOff>
    </xdr:to>
    <xdr:sp macro="" textlink="">
      <xdr:nvSpPr>
        <xdr:cNvPr id="428" name="楕円 427"/>
        <xdr:cNvSpPr/>
      </xdr:nvSpPr>
      <xdr:spPr>
        <a:xfrm>
          <a:off x="8699500" y="13512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60369</xdr:rowOff>
    </xdr:from>
    <xdr:ext cx="469744" cy="259045"/>
    <xdr:sp macro="" textlink="">
      <xdr:nvSpPr>
        <xdr:cNvPr id="429" name="テキスト ボックス 428"/>
        <xdr:cNvSpPr txBox="1"/>
      </xdr:nvSpPr>
      <xdr:spPr>
        <a:xfrm>
          <a:off x="8515428" y="13604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138140</xdr:rowOff>
    </xdr:from>
    <xdr:to>
      <xdr:col>41</xdr:col>
      <xdr:colOff>101600</xdr:colOff>
      <xdr:row>79</xdr:row>
      <xdr:rowOff>68290</xdr:rowOff>
    </xdr:to>
    <xdr:sp macro="" textlink="">
      <xdr:nvSpPr>
        <xdr:cNvPr id="430" name="楕円 429"/>
        <xdr:cNvSpPr/>
      </xdr:nvSpPr>
      <xdr:spPr>
        <a:xfrm>
          <a:off x="7810500" y="135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59417</xdr:rowOff>
    </xdr:from>
    <xdr:ext cx="469744" cy="259045"/>
    <xdr:sp macro="" textlink="">
      <xdr:nvSpPr>
        <xdr:cNvPr id="431" name="テキスト ボックス 430"/>
        <xdr:cNvSpPr txBox="1"/>
      </xdr:nvSpPr>
      <xdr:spPr>
        <a:xfrm>
          <a:off x="7626428" y="13603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2" name="直線コネクタ 441"/>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3" name="テキスト ボックス 442"/>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6" name="直線コネクタ 445"/>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7" name="テキスト ボックス 446"/>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94655</xdr:rowOff>
    </xdr:from>
    <xdr:to>
      <xdr:col>54</xdr:col>
      <xdr:colOff>189865</xdr:colOff>
      <xdr:row>97</xdr:row>
      <xdr:rowOff>142889</xdr:rowOff>
    </xdr:to>
    <xdr:cxnSp macro="">
      <xdr:nvCxnSpPr>
        <xdr:cNvPr id="451" name="直線コネクタ 450"/>
        <xdr:cNvCxnSpPr/>
      </xdr:nvCxnSpPr>
      <xdr:spPr>
        <a:xfrm flipV="1">
          <a:off x="10475595" y="15525155"/>
          <a:ext cx="1270" cy="1248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146716</xdr:rowOff>
    </xdr:from>
    <xdr:ext cx="469744" cy="259045"/>
    <xdr:sp macro="" textlink="">
      <xdr:nvSpPr>
        <xdr:cNvPr id="452" name="普通建設事業費 （ うち更新整備　）最小値テキスト"/>
        <xdr:cNvSpPr txBox="1"/>
      </xdr:nvSpPr>
      <xdr:spPr>
        <a:xfrm>
          <a:off x="10528300" y="16777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142889</xdr:rowOff>
    </xdr:from>
    <xdr:to>
      <xdr:col>55</xdr:col>
      <xdr:colOff>88900</xdr:colOff>
      <xdr:row>97</xdr:row>
      <xdr:rowOff>142889</xdr:rowOff>
    </xdr:to>
    <xdr:cxnSp macro="">
      <xdr:nvCxnSpPr>
        <xdr:cNvPr id="453" name="直線コネクタ 452"/>
        <xdr:cNvCxnSpPr/>
      </xdr:nvCxnSpPr>
      <xdr:spPr>
        <a:xfrm>
          <a:off x="10388600" y="16773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41332</xdr:rowOff>
    </xdr:from>
    <xdr:ext cx="599010" cy="259045"/>
    <xdr:sp macro="" textlink="">
      <xdr:nvSpPr>
        <xdr:cNvPr id="454" name="普通建設事業費 （ うち更新整備　）最大値テキスト"/>
        <xdr:cNvSpPr txBox="1"/>
      </xdr:nvSpPr>
      <xdr:spPr>
        <a:xfrm>
          <a:off x="10528300" y="15300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94655</xdr:rowOff>
    </xdr:from>
    <xdr:to>
      <xdr:col>55</xdr:col>
      <xdr:colOff>88900</xdr:colOff>
      <xdr:row>90</xdr:row>
      <xdr:rowOff>94655</xdr:rowOff>
    </xdr:to>
    <xdr:cxnSp macro="">
      <xdr:nvCxnSpPr>
        <xdr:cNvPr id="455" name="直線コネクタ 454"/>
        <xdr:cNvCxnSpPr/>
      </xdr:nvCxnSpPr>
      <xdr:spPr>
        <a:xfrm>
          <a:off x="10388600" y="1552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123292</xdr:rowOff>
    </xdr:from>
    <xdr:to>
      <xdr:col>55</xdr:col>
      <xdr:colOff>0</xdr:colOff>
      <xdr:row>95</xdr:row>
      <xdr:rowOff>41921</xdr:rowOff>
    </xdr:to>
    <xdr:cxnSp macro="">
      <xdr:nvCxnSpPr>
        <xdr:cNvPr id="456" name="直線コネクタ 455"/>
        <xdr:cNvCxnSpPr/>
      </xdr:nvCxnSpPr>
      <xdr:spPr>
        <a:xfrm>
          <a:off x="9639300" y="16239592"/>
          <a:ext cx="838200" cy="90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130998</xdr:rowOff>
    </xdr:from>
    <xdr:ext cx="534377" cy="259045"/>
    <xdr:sp macro="" textlink="">
      <xdr:nvSpPr>
        <xdr:cNvPr id="457" name="普通建設事業費 （ うち更新整備　）平均値テキスト"/>
        <xdr:cNvSpPr txBox="1"/>
      </xdr:nvSpPr>
      <xdr:spPr>
        <a:xfrm>
          <a:off x="10528300" y="164187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152571</xdr:rowOff>
    </xdr:from>
    <xdr:to>
      <xdr:col>55</xdr:col>
      <xdr:colOff>50800</xdr:colOff>
      <xdr:row>96</xdr:row>
      <xdr:rowOff>82721</xdr:rowOff>
    </xdr:to>
    <xdr:sp macro="" textlink="">
      <xdr:nvSpPr>
        <xdr:cNvPr id="458" name="フローチャート: 判断 457"/>
        <xdr:cNvSpPr/>
      </xdr:nvSpPr>
      <xdr:spPr>
        <a:xfrm>
          <a:off x="10426700" y="16440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123292</xdr:rowOff>
    </xdr:from>
    <xdr:to>
      <xdr:col>50</xdr:col>
      <xdr:colOff>114300</xdr:colOff>
      <xdr:row>96</xdr:row>
      <xdr:rowOff>116012</xdr:rowOff>
    </xdr:to>
    <xdr:cxnSp macro="">
      <xdr:nvCxnSpPr>
        <xdr:cNvPr id="459" name="直線コネクタ 458"/>
        <xdr:cNvCxnSpPr/>
      </xdr:nvCxnSpPr>
      <xdr:spPr>
        <a:xfrm flipV="1">
          <a:off x="8750300" y="16239592"/>
          <a:ext cx="889000" cy="335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142221</xdr:rowOff>
    </xdr:from>
    <xdr:to>
      <xdr:col>50</xdr:col>
      <xdr:colOff>165100</xdr:colOff>
      <xdr:row>96</xdr:row>
      <xdr:rowOff>72371</xdr:rowOff>
    </xdr:to>
    <xdr:sp macro="" textlink="">
      <xdr:nvSpPr>
        <xdr:cNvPr id="460" name="フローチャート: 判断 459"/>
        <xdr:cNvSpPr/>
      </xdr:nvSpPr>
      <xdr:spPr>
        <a:xfrm>
          <a:off x="9588500" y="164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63498</xdr:rowOff>
    </xdr:from>
    <xdr:ext cx="534377" cy="259045"/>
    <xdr:sp macro="" textlink="">
      <xdr:nvSpPr>
        <xdr:cNvPr id="461" name="テキスト ボックス 460"/>
        <xdr:cNvSpPr txBox="1"/>
      </xdr:nvSpPr>
      <xdr:spPr>
        <a:xfrm>
          <a:off x="9372111" y="16522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84407</xdr:rowOff>
    </xdr:from>
    <xdr:to>
      <xdr:col>45</xdr:col>
      <xdr:colOff>177800</xdr:colOff>
      <xdr:row>96</xdr:row>
      <xdr:rowOff>116012</xdr:rowOff>
    </xdr:to>
    <xdr:cxnSp macro="">
      <xdr:nvCxnSpPr>
        <xdr:cNvPr id="462" name="直線コネクタ 461"/>
        <xdr:cNvCxnSpPr/>
      </xdr:nvCxnSpPr>
      <xdr:spPr>
        <a:xfrm>
          <a:off x="7861300" y="16029257"/>
          <a:ext cx="889000" cy="545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68869</xdr:rowOff>
    </xdr:from>
    <xdr:to>
      <xdr:col>46</xdr:col>
      <xdr:colOff>38100</xdr:colOff>
      <xdr:row>96</xdr:row>
      <xdr:rowOff>170469</xdr:rowOff>
    </xdr:to>
    <xdr:sp macro="" textlink="">
      <xdr:nvSpPr>
        <xdr:cNvPr id="463" name="フローチャート: 判断 462"/>
        <xdr:cNvSpPr/>
      </xdr:nvSpPr>
      <xdr:spPr>
        <a:xfrm>
          <a:off x="8699500" y="16528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161596</xdr:rowOff>
    </xdr:from>
    <xdr:ext cx="534377" cy="259045"/>
    <xdr:sp macro="" textlink="">
      <xdr:nvSpPr>
        <xdr:cNvPr id="464" name="テキスト ボックス 463"/>
        <xdr:cNvSpPr txBox="1"/>
      </xdr:nvSpPr>
      <xdr:spPr>
        <a:xfrm>
          <a:off x="8483111" y="16620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37636</xdr:rowOff>
    </xdr:from>
    <xdr:to>
      <xdr:col>41</xdr:col>
      <xdr:colOff>101600</xdr:colOff>
      <xdr:row>96</xdr:row>
      <xdr:rowOff>139236</xdr:rowOff>
    </xdr:to>
    <xdr:sp macro="" textlink="">
      <xdr:nvSpPr>
        <xdr:cNvPr id="465" name="フローチャート: 判断 464"/>
        <xdr:cNvSpPr/>
      </xdr:nvSpPr>
      <xdr:spPr>
        <a:xfrm>
          <a:off x="7810500" y="16496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130363</xdr:rowOff>
    </xdr:from>
    <xdr:ext cx="534377" cy="259045"/>
    <xdr:sp macro="" textlink="">
      <xdr:nvSpPr>
        <xdr:cNvPr id="466" name="テキスト ボックス 465"/>
        <xdr:cNvSpPr txBox="1"/>
      </xdr:nvSpPr>
      <xdr:spPr>
        <a:xfrm>
          <a:off x="7594111" y="16589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162571</xdr:rowOff>
    </xdr:from>
    <xdr:to>
      <xdr:col>55</xdr:col>
      <xdr:colOff>50800</xdr:colOff>
      <xdr:row>95</xdr:row>
      <xdr:rowOff>92721</xdr:rowOff>
    </xdr:to>
    <xdr:sp macro="" textlink="">
      <xdr:nvSpPr>
        <xdr:cNvPr id="472" name="楕円 471"/>
        <xdr:cNvSpPr/>
      </xdr:nvSpPr>
      <xdr:spPr>
        <a:xfrm>
          <a:off x="10426700" y="16278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13998</xdr:rowOff>
    </xdr:from>
    <xdr:ext cx="534377" cy="259045"/>
    <xdr:sp macro="" textlink="">
      <xdr:nvSpPr>
        <xdr:cNvPr id="473" name="普通建設事業費 （ うち更新整備　）該当値テキスト"/>
        <xdr:cNvSpPr txBox="1"/>
      </xdr:nvSpPr>
      <xdr:spPr>
        <a:xfrm>
          <a:off x="10528300" y="16130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72492</xdr:rowOff>
    </xdr:from>
    <xdr:to>
      <xdr:col>50</xdr:col>
      <xdr:colOff>165100</xdr:colOff>
      <xdr:row>95</xdr:row>
      <xdr:rowOff>2642</xdr:rowOff>
    </xdr:to>
    <xdr:sp macro="" textlink="">
      <xdr:nvSpPr>
        <xdr:cNvPr id="474" name="楕円 473"/>
        <xdr:cNvSpPr/>
      </xdr:nvSpPr>
      <xdr:spPr>
        <a:xfrm>
          <a:off x="9588500" y="16188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93</xdr:row>
      <xdr:rowOff>19169</xdr:rowOff>
    </xdr:from>
    <xdr:ext cx="599010" cy="259045"/>
    <xdr:sp macro="" textlink="">
      <xdr:nvSpPr>
        <xdr:cNvPr id="475" name="テキスト ボックス 474"/>
        <xdr:cNvSpPr txBox="1"/>
      </xdr:nvSpPr>
      <xdr:spPr>
        <a:xfrm>
          <a:off x="9339795" y="15964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65212</xdr:rowOff>
    </xdr:from>
    <xdr:to>
      <xdr:col>46</xdr:col>
      <xdr:colOff>38100</xdr:colOff>
      <xdr:row>96</xdr:row>
      <xdr:rowOff>166812</xdr:rowOff>
    </xdr:to>
    <xdr:sp macro="" textlink="">
      <xdr:nvSpPr>
        <xdr:cNvPr id="476" name="楕円 475"/>
        <xdr:cNvSpPr/>
      </xdr:nvSpPr>
      <xdr:spPr>
        <a:xfrm>
          <a:off x="8699500" y="1652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11889</xdr:rowOff>
    </xdr:from>
    <xdr:ext cx="534377" cy="259045"/>
    <xdr:sp macro="" textlink="">
      <xdr:nvSpPr>
        <xdr:cNvPr id="477" name="テキスト ボックス 476"/>
        <xdr:cNvSpPr txBox="1"/>
      </xdr:nvSpPr>
      <xdr:spPr>
        <a:xfrm>
          <a:off x="8483111" y="16299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33607</xdr:rowOff>
    </xdr:from>
    <xdr:to>
      <xdr:col>41</xdr:col>
      <xdr:colOff>101600</xdr:colOff>
      <xdr:row>93</xdr:row>
      <xdr:rowOff>135207</xdr:rowOff>
    </xdr:to>
    <xdr:sp macro="" textlink="">
      <xdr:nvSpPr>
        <xdr:cNvPr id="478" name="楕円 477"/>
        <xdr:cNvSpPr/>
      </xdr:nvSpPr>
      <xdr:spPr>
        <a:xfrm>
          <a:off x="7810500" y="15978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91</xdr:row>
      <xdr:rowOff>151734</xdr:rowOff>
    </xdr:from>
    <xdr:ext cx="599010" cy="259045"/>
    <xdr:sp macro="" textlink="">
      <xdr:nvSpPr>
        <xdr:cNvPr id="479" name="テキスト ボックス 478"/>
        <xdr:cNvSpPr txBox="1"/>
      </xdr:nvSpPr>
      <xdr:spPr>
        <a:xfrm>
          <a:off x="7561795" y="15753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0" name="直線コネクタ 48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1" name="テキスト ボックス 49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2" name="直線コネクタ 49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3" name="テキスト ボックス 49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5" name="テキスト ボックス 49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6" name="直線コネクタ 49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7" name="テキスト ボックス 496"/>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8" name="直線コネクタ 49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9" name="テキスト ボックス 498"/>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1" name="テキスト ボックス 50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71691</xdr:rowOff>
    </xdr:from>
    <xdr:to>
      <xdr:col>85</xdr:col>
      <xdr:colOff>126364</xdr:colOff>
      <xdr:row>39</xdr:row>
      <xdr:rowOff>44450</xdr:rowOff>
    </xdr:to>
    <xdr:cxnSp macro="">
      <xdr:nvCxnSpPr>
        <xdr:cNvPr id="503" name="直線コネクタ 502"/>
        <xdr:cNvCxnSpPr/>
      </xdr:nvCxnSpPr>
      <xdr:spPr>
        <a:xfrm flipV="1">
          <a:off x="16317595" y="5386641"/>
          <a:ext cx="1269" cy="1344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4"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5" name="直線コネクタ 504"/>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18368</xdr:rowOff>
    </xdr:from>
    <xdr:ext cx="599010" cy="259045"/>
    <xdr:sp macro="" textlink="">
      <xdr:nvSpPr>
        <xdr:cNvPr id="506" name="災害復旧事業費最大値テキスト"/>
        <xdr:cNvSpPr txBox="1"/>
      </xdr:nvSpPr>
      <xdr:spPr>
        <a:xfrm>
          <a:off x="16370300" y="5161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71691</xdr:rowOff>
    </xdr:from>
    <xdr:to>
      <xdr:col>86</xdr:col>
      <xdr:colOff>25400</xdr:colOff>
      <xdr:row>31</xdr:row>
      <xdr:rowOff>71691</xdr:rowOff>
    </xdr:to>
    <xdr:cxnSp macro="">
      <xdr:nvCxnSpPr>
        <xdr:cNvPr id="507" name="直線コネクタ 506"/>
        <xdr:cNvCxnSpPr/>
      </xdr:nvCxnSpPr>
      <xdr:spPr>
        <a:xfrm>
          <a:off x="16230600" y="5386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08" name="直線コネクタ 507"/>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49915</xdr:rowOff>
    </xdr:from>
    <xdr:ext cx="534377" cy="259045"/>
    <xdr:sp macro="" textlink="">
      <xdr:nvSpPr>
        <xdr:cNvPr id="509" name="災害復旧事業費平均値テキスト"/>
        <xdr:cNvSpPr txBox="1"/>
      </xdr:nvSpPr>
      <xdr:spPr>
        <a:xfrm>
          <a:off x="16370300" y="63935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27039</xdr:rowOff>
    </xdr:from>
    <xdr:to>
      <xdr:col>85</xdr:col>
      <xdr:colOff>177800</xdr:colOff>
      <xdr:row>38</xdr:row>
      <xdr:rowOff>128639</xdr:rowOff>
    </xdr:to>
    <xdr:sp macro="" textlink="">
      <xdr:nvSpPr>
        <xdr:cNvPr id="510" name="フローチャート: 判断 509"/>
        <xdr:cNvSpPr/>
      </xdr:nvSpPr>
      <xdr:spPr>
        <a:xfrm>
          <a:off x="16268700" y="654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11" name="直線コネクタ 510"/>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1435</xdr:rowOff>
    </xdr:from>
    <xdr:to>
      <xdr:col>81</xdr:col>
      <xdr:colOff>101600</xdr:colOff>
      <xdr:row>38</xdr:row>
      <xdr:rowOff>103035</xdr:rowOff>
    </xdr:to>
    <xdr:sp macro="" textlink="">
      <xdr:nvSpPr>
        <xdr:cNvPr id="512" name="フローチャート: 判断 511"/>
        <xdr:cNvSpPr/>
      </xdr:nvSpPr>
      <xdr:spPr>
        <a:xfrm>
          <a:off x="15430500" y="6516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119562</xdr:rowOff>
    </xdr:from>
    <xdr:ext cx="534377" cy="259045"/>
    <xdr:sp macro="" textlink="">
      <xdr:nvSpPr>
        <xdr:cNvPr id="513" name="テキスト ボックス 512"/>
        <xdr:cNvSpPr txBox="1"/>
      </xdr:nvSpPr>
      <xdr:spPr>
        <a:xfrm>
          <a:off x="15214111" y="6291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14" name="直線コネクタ 513"/>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42532</xdr:rowOff>
    </xdr:from>
    <xdr:to>
      <xdr:col>76</xdr:col>
      <xdr:colOff>165100</xdr:colOff>
      <xdr:row>38</xdr:row>
      <xdr:rowOff>144132</xdr:rowOff>
    </xdr:to>
    <xdr:sp macro="" textlink="">
      <xdr:nvSpPr>
        <xdr:cNvPr id="515" name="フローチャート: 判断 514"/>
        <xdr:cNvSpPr/>
      </xdr:nvSpPr>
      <xdr:spPr>
        <a:xfrm>
          <a:off x="14541500" y="6557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160659</xdr:rowOff>
    </xdr:from>
    <xdr:ext cx="469744" cy="259045"/>
    <xdr:sp macro="" textlink="">
      <xdr:nvSpPr>
        <xdr:cNvPr id="516" name="テキスト ボックス 515"/>
        <xdr:cNvSpPr txBox="1"/>
      </xdr:nvSpPr>
      <xdr:spPr>
        <a:xfrm>
          <a:off x="14357428" y="6332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17" name="直線コネクタ 516"/>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9309</xdr:rowOff>
    </xdr:from>
    <xdr:to>
      <xdr:col>72</xdr:col>
      <xdr:colOff>38100</xdr:colOff>
      <xdr:row>38</xdr:row>
      <xdr:rowOff>110909</xdr:rowOff>
    </xdr:to>
    <xdr:sp macro="" textlink="">
      <xdr:nvSpPr>
        <xdr:cNvPr id="518" name="フローチャート: 判断 517"/>
        <xdr:cNvSpPr/>
      </xdr:nvSpPr>
      <xdr:spPr>
        <a:xfrm>
          <a:off x="13652500" y="6524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127436</xdr:rowOff>
    </xdr:from>
    <xdr:ext cx="534377" cy="259045"/>
    <xdr:sp macro="" textlink="">
      <xdr:nvSpPr>
        <xdr:cNvPr id="519" name="テキスト ボックス 518"/>
        <xdr:cNvSpPr txBox="1"/>
      </xdr:nvSpPr>
      <xdr:spPr>
        <a:xfrm>
          <a:off x="13436111" y="6299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48399</xdr:rowOff>
    </xdr:from>
    <xdr:to>
      <xdr:col>67</xdr:col>
      <xdr:colOff>101600</xdr:colOff>
      <xdr:row>38</xdr:row>
      <xdr:rowOff>149999</xdr:rowOff>
    </xdr:to>
    <xdr:sp macro="" textlink="">
      <xdr:nvSpPr>
        <xdr:cNvPr id="520" name="フローチャート: 判断 519"/>
        <xdr:cNvSpPr/>
      </xdr:nvSpPr>
      <xdr:spPr>
        <a:xfrm>
          <a:off x="12763500" y="656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166527</xdr:rowOff>
    </xdr:from>
    <xdr:ext cx="469744" cy="259045"/>
    <xdr:sp macro="" textlink="">
      <xdr:nvSpPr>
        <xdr:cNvPr id="521" name="テキスト ボックス 520"/>
        <xdr:cNvSpPr txBox="1"/>
      </xdr:nvSpPr>
      <xdr:spPr>
        <a:xfrm>
          <a:off x="12579428" y="6338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27" name="楕円 526"/>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28"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29" name="楕円 528"/>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0" name="テキスト ボックス 529"/>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1" name="楕円 530"/>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2" name="テキスト ボックス 531"/>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33" name="楕円 532"/>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34" name="テキスト ボックス 533"/>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35" name="楕円 534"/>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36" name="テキスト ボックス 535"/>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7" name="直線コネクタ 54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8" name="テキスト ボックス 54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9" name="直線コネクタ 54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0" name="テキスト ボックス 54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2" name="直線コネクタ 55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4" name="直線コネクタ 55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6" name="直線コネクタ 55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7" name="直線コネクタ 55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9" name="フローチャート: 判断 55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0" name="直線コネクタ 55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1" name="フローチャート: 判断 56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2" name="テキスト ボックス 561"/>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3" name="直線コネクタ 56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4" name="フローチャート: 判断 56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5" name="テキスト ボックス 564"/>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6" name="直線コネクタ 56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7" name="フローチャート: 判断 56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8" name="テキスト ボックス 567"/>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9" name="フローチャート: 判断 56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0" name="テキスト ボックス 569"/>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1" name="テキスト ボックス 57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2" name="テキスト ボックス 57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3" name="テキスト ボックス 57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4" name="テキスト ボックス 57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5" name="テキスト ボックス 57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楕円 57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8" name="楕円 57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9" name="テキスト ボックス 578"/>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0" name="楕円 57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1" name="テキスト ボックス 580"/>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2" name="楕円 58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3" name="テキスト ボックス 582"/>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楕円 58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5" name="テキスト ボックス 584"/>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6" name="正方形/長方形 58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7" name="正方形/長方形 58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8" name="正方形/長方形 58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9" name="正方形/長方形 58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0" name="正方形/長方形 58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1" name="正方形/長方形 59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2" name="正方形/長方形 59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3" name="正方形/長方形 59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4" name="テキスト ボックス 59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5" name="直線コネクタ 59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596" name="直線コネクタ 59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597" name="テキスト ボックス 59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598" name="直線コネクタ 59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599" name="テキスト ボックス 598"/>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0" name="直線コネクタ 59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1" name="テキスト ボックス 600"/>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2" name="直線コネクタ 60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3" name="テキスト ボックス 602"/>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4" name="直線コネクタ 60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5" name="テキスト ボックス 60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87067</xdr:rowOff>
    </xdr:from>
    <xdr:to>
      <xdr:col>85</xdr:col>
      <xdr:colOff>126364</xdr:colOff>
      <xdr:row>78</xdr:row>
      <xdr:rowOff>82944</xdr:rowOff>
    </xdr:to>
    <xdr:cxnSp macro="">
      <xdr:nvCxnSpPr>
        <xdr:cNvPr id="607" name="直線コネクタ 606"/>
        <xdr:cNvCxnSpPr/>
      </xdr:nvCxnSpPr>
      <xdr:spPr>
        <a:xfrm flipV="1">
          <a:off x="16317595" y="12431467"/>
          <a:ext cx="1269" cy="10245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86771</xdr:rowOff>
    </xdr:from>
    <xdr:ext cx="534377" cy="259045"/>
    <xdr:sp macro="" textlink="">
      <xdr:nvSpPr>
        <xdr:cNvPr id="608" name="公債費最小値テキスト"/>
        <xdr:cNvSpPr txBox="1"/>
      </xdr:nvSpPr>
      <xdr:spPr>
        <a:xfrm>
          <a:off x="16370300" y="13459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82944</xdr:rowOff>
    </xdr:from>
    <xdr:to>
      <xdr:col>86</xdr:col>
      <xdr:colOff>25400</xdr:colOff>
      <xdr:row>78</xdr:row>
      <xdr:rowOff>82944</xdr:rowOff>
    </xdr:to>
    <xdr:cxnSp macro="">
      <xdr:nvCxnSpPr>
        <xdr:cNvPr id="609" name="直線コネクタ 608"/>
        <xdr:cNvCxnSpPr/>
      </xdr:nvCxnSpPr>
      <xdr:spPr>
        <a:xfrm>
          <a:off x="16230600" y="1345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33744</xdr:rowOff>
    </xdr:from>
    <xdr:ext cx="599010" cy="259045"/>
    <xdr:sp macro="" textlink="">
      <xdr:nvSpPr>
        <xdr:cNvPr id="610" name="公債費最大値テキスト"/>
        <xdr:cNvSpPr txBox="1"/>
      </xdr:nvSpPr>
      <xdr:spPr>
        <a:xfrm>
          <a:off x="16370300" y="12206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87067</xdr:rowOff>
    </xdr:from>
    <xdr:to>
      <xdr:col>86</xdr:col>
      <xdr:colOff>25400</xdr:colOff>
      <xdr:row>72</xdr:row>
      <xdr:rowOff>87067</xdr:rowOff>
    </xdr:to>
    <xdr:cxnSp macro="">
      <xdr:nvCxnSpPr>
        <xdr:cNvPr id="611" name="直線コネクタ 610"/>
        <xdr:cNvCxnSpPr/>
      </xdr:nvCxnSpPr>
      <xdr:spPr>
        <a:xfrm>
          <a:off x="16230600" y="12431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37342</xdr:rowOff>
    </xdr:from>
    <xdr:to>
      <xdr:col>85</xdr:col>
      <xdr:colOff>127000</xdr:colOff>
      <xdr:row>78</xdr:row>
      <xdr:rowOff>43565</xdr:rowOff>
    </xdr:to>
    <xdr:cxnSp macro="">
      <xdr:nvCxnSpPr>
        <xdr:cNvPr id="612" name="直線コネクタ 611"/>
        <xdr:cNvCxnSpPr/>
      </xdr:nvCxnSpPr>
      <xdr:spPr>
        <a:xfrm>
          <a:off x="15481300" y="13410442"/>
          <a:ext cx="838200" cy="6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110958</xdr:rowOff>
    </xdr:from>
    <xdr:ext cx="534377" cy="259045"/>
    <xdr:sp macro="" textlink="">
      <xdr:nvSpPr>
        <xdr:cNvPr id="613" name="公債費平均値テキスト"/>
        <xdr:cNvSpPr txBox="1"/>
      </xdr:nvSpPr>
      <xdr:spPr>
        <a:xfrm>
          <a:off x="16370300" y="129697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88081</xdr:rowOff>
    </xdr:from>
    <xdr:to>
      <xdr:col>85</xdr:col>
      <xdr:colOff>177800</xdr:colOff>
      <xdr:row>77</xdr:row>
      <xdr:rowOff>18231</xdr:rowOff>
    </xdr:to>
    <xdr:sp macro="" textlink="">
      <xdr:nvSpPr>
        <xdr:cNvPr id="614" name="フローチャート: 判断 613"/>
        <xdr:cNvSpPr/>
      </xdr:nvSpPr>
      <xdr:spPr>
        <a:xfrm>
          <a:off x="16268700" y="1311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11926</xdr:rowOff>
    </xdr:from>
    <xdr:to>
      <xdr:col>81</xdr:col>
      <xdr:colOff>50800</xdr:colOff>
      <xdr:row>78</xdr:row>
      <xdr:rowOff>37342</xdr:rowOff>
    </xdr:to>
    <xdr:cxnSp macro="">
      <xdr:nvCxnSpPr>
        <xdr:cNvPr id="615" name="直線コネクタ 614"/>
        <xdr:cNvCxnSpPr/>
      </xdr:nvCxnSpPr>
      <xdr:spPr>
        <a:xfrm>
          <a:off x="14592300" y="13385026"/>
          <a:ext cx="889000" cy="25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102904</xdr:rowOff>
    </xdr:from>
    <xdr:to>
      <xdr:col>81</xdr:col>
      <xdr:colOff>101600</xdr:colOff>
      <xdr:row>77</xdr:row>
      <xdr:rowOff>33054</xdr:rowOff>
    </xdr:to>
    <xdr:sp macro="" textlink="">
      <xdr:nvSpPr>
        <xdr:cNvPr id="616" name="フローチャート: 判断 615"/>
        <xdr:cNvSpPr/>
      </xdr:nvSpPr>
      <xdr:spPr>
        <a:xfrm>
          <a:off x="15430500" y="1313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49581</xdr:rowOff>
    </xdr:from>
    <xdr:ext cx="534377" cy="259045"/>
    <xdr:sp macro="" textlink="">
      <xdr:nvSpPr>
        <xdr:cNvPr id="617" name="テキスト ボックス 616"/>
        <xdr:cNvSpPr txBox="1"/>
      </xdr:nvSpPr>
      <xdr:spPr>
        <a:xfrm>
          <a:off x="15214111" y="12908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170872</xdr:rowOff>
    </xdr:from>
    <xdr:to>
      <xdr:col>76</xdr:col>
      <xdr:colOff>114300</xdr:colOff>
      <xdr:row>78</xdr:row>
      <xdr:rowOff>11926</xdr:rowOff>
    </xdr:to>
    <xdr:cxnSp macro="">
      <xdr:nvCxnSpPr>
        <xdr:cNvPr id="618" name="直線コネクタ 617"/>
        <xdr:cNvCxnSpPr/>
      </xdr:nvCxnSpPr>
      <xdr:spPr>
        <a:xfrm>
          <a:off x="13703300" y="13372522"/>
          <a:ext cx="889000" cy="12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122816</xdr:rowOff>
    </xdr:from>
    <xdr:to>
      <xdr:col>76</xdr:col>
      <xdr:colOff>165100</xdr:colOff>
      <xdr:row>77</xdr:row>
      <xdr:rowOff>52966</xdr:rowOff>
    </xdr:to>
    <xdr:sp macro="" textlink="">
      <xdr:nvSpPr>
        <xdr:cNvPr id="619" name="フローチャート: 判断 618"/>
        <xdr:cNvSpPr/>
      </xdr:nvSpPr>
      <xdr:spPr>
        <a:xfrm>
          <a:off x="14541500" y="13153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69492</xdr:rowOff>
    </xdr:from>
    <xdr:ext cx="534377" cy="259045"/>
    <xdr:sp macro="" textlink="">
      <xdr:nvSpPr>
        <xdr:cNvPr id="620" name="テキスト ボックス 619"/>
        <xdr:cNvSpPr txBox="1"/>
      </xdr:nvSpPr>
      <xdr:spPr>
        <a:xfrm>
          <a:off x="14325111" y="12928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163035</xdr:rowOff>
    </xdr:from>
    <xdr:to>
      <xdr:col>71</xdr:col>
      <xdr:colOff>177800</xdr:colOff>
      <xdr:row>77</xdr:row>
      <xdr:rowOff>170872</xdr:rowOff>
    </xdr:to>
    <xdr:cxnSp macro="">
      <xdr:nvCxnSpPr>
        <xdr:cNvPr id="621" name="直線コネクタ 620"/>
        <xdr:cNvCxnSpPr/>
      </xdr:nvCxnSpPr>
      <xdr:spPr>
        <a:xfrm>
          <a:off x="12814300" y="13364685"/>
          <a:ext cx="889000" cy="7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106607</xdr:rowOff>
    </xdr:from>
    <xdr:to>
      <xdr:col>72</xdr:col>
      <xdr:colOff>38100</xdr:colOff>
      <xdr:row>77</xdr:row>
      <xdr:rowOff>36757</xdr:rowOff>
    </xdr:to>
    <xdr:sp macro="" textlink="">
      <xdr:nvSpPr>
        <xdr:cNvPr id="622" name="フローチャート: 判断 621"/>
        <xdr:cNvSpPr/>
      </xdr:nvSpPr>
      <xdr:spPr>
        <a:xfrm>
          <a:off x="13652500" y="1313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53284</xdr:rowOff>
    </xdr:from>
    <xdr:ext cx="534377" cy="259045"/>
    <xdr:sp macro="" textlink="">
      <xdr:nvSpPr>
        <xdr:cNvPr id="623" name="テキスト ボックス 622"/>
        <xdr:cNvSpPr txBox="1"/>
      </xdr:nvSpPr>
      <xdr:spPr>
        <a:xfrm>
          <a:off x="13436111" y="1291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96124</xdr:rowOff>
    </xdr:from>
    <xdr:to>
      <xdr:col>67</xdr:col>
      <xdr:colOff>101600</xdr:colOff>
      <xdr:row>77</xdr:row>
      <xdr:rowOff>26274</xdr:rowOff>
    </xdr:to>
    <xdr:sp macro="" textlink="">
      <xdr:nvSpPr>
        <xdr:cNvPr id="624" name="フローチャート: 判断 623"/>
        <xdr:cNvSpPr/>
      </xdr:nvSpPr>
      <xdr:spPr>
        <a:xfrm>
          <a:off x="12763500" y="1312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42801</xdr:rowOff>
    </xdr:from>
    <xdr:ext cx="534377" cy="259045"/>
    <xdr:sp macro="" textlink="">
      <xdr:nvSpPr>
        <xdr:cNvPr id="625" name="テキスト ボックス 624"/>
        <xdr:cNvSpPr txBox="1"/>
      </xdr:nvSpPr>
      <xdr:spPr>
        <a:xfrm>
          <a:off x="12547111" y="12901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6" name="テキスト ボックス 62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7" name="テキスト ボックス 62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8" name="テキスト ボックス 62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9" name="テキスト ボックス 62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0" name="テキスト ボックス 62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164215</xdr:rowOff>
    </xdr:from>
    <xdr:to>
      <xdr:col>85</xdr:col>
      <xdr:colOff>177800</xdr:colOff>
      <xdr:row>78</xdr:row>
      <xdr:rowOff>94365</xdr:rowOff>
    </xdr:to>
    <xdr:sp macro="" textlink="">
      <xdr:nvSpPr>
        <xdr:cNvPr id="631" name="楕円 630"/>
        <xdr:cNvSpPr/>
      </xdr:nvSpPr>
      <xdr:spPr>
        <a:xfrm>
          <a:off x="16268700" y="13365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79142</xdr:rowOff>
    </xdr:from>
    <xdr:ext cx="534377" cy="259045"/>
    <xdr:sp macro="" textlink="">
      <xdr:nvSpPr>
        <xdr:cNvPr id="632" name="公債費該当値テキスト"/>
        <xdr:cNvSpPr txBox="1"/>
      </xdr:nvSpPr>
      <xdr:spPr>
        <a:xfrm>
          <a:off x="16370300" y="13280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157992</xdr:rowOff>
    </xdr:from>
    <xdr:to>
      <xdr:col>81</xdr:col>
      <xdr:colOff>101600</xdr:colOff>
      <xdr:row>78</xdr:row>
      <xdr:rowOff>88142</xdr:rowOff>
    </xdr:to>
    <xdr:sp macro="" textlink="">
      <xdr:nvSpPr>
        <xdr:cNvPr id="633" name="楕円 632"/>
        <xdr:cNvSpPr/>
      </xdr:nvSpPr>
      <xdr:spPr>
        <a:xfrm>
          <a:off x="15430500" y="13359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79269</xdr:rowOff>
    </xdr:from>
    <xdr:ext cx="534377" cy="259045"/>
    <xdr:sp macro="" textlink="">
      <xdr:nvSpPr>
        <xdr:cNvPr id="634" name="テキスト ボックス 633"/>
        <xdr:cNvSpPr txBox="1"/>
      </xdr:nvSpPr>
      <xdr:spPr>
        <a:xfrm>
          <a:off x="15214111" y="1345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132576</xdr:rowOff>
    </xdr:from>
    <xdr:to>
      <xdr:col>76</xdr:col>
      <xdr:colOff>165100</xdr:colOff>
      <xdr:row>78</xdr:row>
      <xdr:rowOff>62726</xdr:rowOff>
    </xdr:to>
    <xdr:sp macro="" textlink="">
      <xdr:nvSpPr>
        <xdr:cNvPr id="635" name="楕円 634"/>
        <xdr:cNvSpPr/>
      </xdr:nvSpPr>
      <xdr:spPr>
        <a:xfrm>
          <a:off x="14541500" y="13334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53853</xdr:rowOff>
    </xdr:from>
    <xdr:ext cx="534377" cy="259045"/>
    <xdr:sp macro="" textlink="">
      <xdr:nvSpPr>
        <xdr:cNvPr id="636" name="テキスト ボックス 635"/>
        <xdr:cNvSpPr txBox="1"/>
      </xdr:nvSpPr>
      <xdr:spPr>
        <a:xfrm>
          <a:off x="14325111" y="13426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120072</xdr:rowOff>
    </xdr:from>
    <xdr:to>
      <xdr:col>72</xdr:col>
      <xdr:colOff>38100</xdr:colOff>
      <xdr:row>78</xdr:row>
      <xdr:rowOff>50222</xdr:rowOff>
    </xdr:to>
    <xdr:sp macro="" textlink="">
      <xdr:nvSpPr>
        <xdr:cNvPr id="637" name="楕円 636"/>
        <xdr:cNvSpPr/>
      </xdr:nvSpPr>
      <xdr:spPr>
        <a:xfrm>
          <a:off x="13652500" y="13321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41349</xdr:rowOff>
    </xdr:from>
    <xdr:ext cx="534377" cy="259045"/>
    <xdr:sp macro="" textlink="">
      <xdr:nvSpPr>
        <xdr:cNvPr id="638" name="テキスト ボックス 637"/>
        <xdr:cNvSpPr txBox="1"/>
      </xdr:nvSpPr>
      <xdr:spPr>
        <a:xfrm>
          <a:off x="13436111" y="13414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112235</xdr:rowOff>
    </xdr:from>
    <xdr:to>
      <xdr:col>67</xdr:col>
      <xdr:colOff>101600</xdr:colOff>
      <xdr:row>78</xdr:row>
      <xdr:rowOff>42385</xdr:rowOff>
    </xdr:to>
    <xdr:sp macro="" textlink="">
      <xdr:nvSpPr>
        <xdr:cNvPr id="639" name="楕円 638"/>
        <xdr:cNvSpPr/>
      </xdr:nvSpPr>
      <xdr:spPr>
        <a:xfrm>
          <a:off x="12763500" y="1331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33512</xdr:rowOff>
    </xdr:from>
    <xdr:ext cx="534377" cy="259045"/>
    <xdr:sp macro="" textlink="">
      <xdr:nvSpPr>
        <xdr:cNvPr id="640" name="テキスト ボックス 639"/>
        <xdr:cNvSpPr txBox="1"/>
      </xdr:nvSpPr>
      <xdr:spPr>
        <a:xfrm>
          <a:off x="12547111" y="13406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1" name="正方形/長方形 64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2" name="正方形/長方形 64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3" name="正方形/長方形 64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4" name="正方形/長方形 64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5" name="正方形/長方形 64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6" name="正方形/長方形 64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7" name="正方形/長方形 64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8" name="正方形/長方形 64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9" name="テキスト ボックス 64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0" name="直線コネクタ 64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1" name="直線コネクタ 65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2" name="テキスト ボックス 65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3" name="直線コネクタ 65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4" name="テキスト ボックス 653"/>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5" name="直線コネクタ 65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56" name="テキスト ボックス 65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7" name="直線コネクタ 65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58" name="テキスト ボックス 65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59" name="直線コネクタ 65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0" name="テキスト ボックス 65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1" name="直線コネクタ 66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2" name="テキスト ボックス 661"/>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58736</xdr:rowOff>
    </xdr:from>
    <xdr:to>
      <xdr:col>85</xdr:col>
      <xdr:colOff>126364</xdr:colOff>
      <xdr:row>99</xdr:row>
      <xdr:rowOff>44095</xdr:rowOff>
    </xdr:to>
    <xdr:cxnSp macro="">
      <xdr:nvCxnSpPr>
        <xdr:cNvPr id="664" name="直線コネクタ 663"/>
        <xdr:cNvCxnSpPr/>
      </xdr:nvCxnSpPr>
      <xdr:spPr>
        <a:xfrm flipV="1">
          <a:off x="16317595" y="15660686"/>
          <a:ext cx="1269" cy="1356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47922</xdr:rowOff>
    </xdr:from>
    <xdr:ext cx="378565" cy="259045"/>
    <xdr:sp macro="" textlink="">
      <xdr:nvSpPr>
        <xdr:cNvPr id="665" name="積立金最小値テキスト"/>
        <xdr:cNvSpPr txBox="1"/>
      </xdr:nvSpPr>
      <xdr:spPr>
        <a:xfrm>
          <a:off x="16370300" y="170214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44095</xdr:rowOff>
    </xdr:from>
    <xdr:to>
      <xdr:col>86</xdr:col>
      <xdr:colOff>25400</xdr:colOff>
      <xdr:row>99</xdr:row>
      <xdr:rowOff>44095</xdr:rowOff>
    </xdr:to>
    <xdr:cxnSp macro="">
      <xdr:nvCxnSpPr>
        <xdr:cNvPr id="666" name="直線コネクタ 665"/>
        <xdr:cNvCxnSpPr/>
      </xdr:nvCxnSpPr>
      <xdr:spPr>
        <a:xfrm>
          <a:off x="16230600" y="17017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5413</xdr:rowOff>
    </xdr:from>
    <xdr:ext cx="599010" cy="259045"/>
    <xdr:sp macro="" textlink="">
      <xdr:nvSpPr>
        <xdr:cNvPr id="667" name="積立金最大値テキスト"/>
        <xdr:cNvSpPr txBox="1"/>
      </xdr:nvSpPr>
      <xdr:spPr>
        <a:xfrm>
          <a:off x="16370300" y="15435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58736</xdr:rowOff>
    </xdr:from>
    <xdr:to>
      <xdr:col>86</xdr:col>
      <xdr:colOff>25400</xdr:colOff>
      <xdr:row>91</xdr:row>
      <xdr:rowOff>58736</xdr:rowOff>
    </xdr:to>
    <xdr:cxnSp macro="">
      <xdr:nvCxnSpPr>
        <xdr:cNvPr id="668" name="直線コネクタ 667"/>
        <xdr:cNvCxnSpPr/>
      </xdr:nvCxnSpPr>
      <xdr:spPr>
        <a:xfrm>
          <a:off x="16230600" y="15660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112905</xdr:rowOff>
    </xdr:from>
    <xdr:to>
      <xdr:col>85</xdr:col>
      <xdr:colOff>127000</xdr:colOff>
      <xdr:row>99</xdr:row>
      <xdr:rowOff>24177</xdr:rowOff>
    </xdr:to>
    <xdr:cxnSp macro="">
      <xdr:nvCxnSpPr>
        <xdr:cNvPr id="669" name="直線コネクタ 668"/>
        <xdr:cNvCxnSpPr/>
      </xdr:nvCxnSpPr>
      <xdr:spPr>
        <a:xfrm flipV="1">
          <a:off x="15481300" y="16915005"/>
          <a:ext cx="838200" cy="82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84266</xdr:rowOff>
    </xdr:from>
    <xdr:ext cx="534377" cy="259045"/>
    <xdr:sp macro="" textlink="">
      <xdr:nvSpPr>
        <xdr:cNvPr id="670" name="積立金平均値テキスト"/>
        <xdr:cNvSpPr txBox="1"/>
      </xdr:nvSpPr>
      <xdr:spPr>
        <a:xfrm>
          <a:off x="16370300" y="167149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61389</xdr:rowOff>
    </xdr:from>
    <xdr:to>
      <xdr:col>85</xdr:col>
      <xdr:colOff>177800</xdr:colOff>
      <xdr:row>98</xdr:row>
      <xdr:rowOff>162989</xdr:rowOff>
    </xdr:to>
    <xdr:sp macro="" textlink="">
      <xdr:nvSpPr>
        <xdr:cNvPr id="671" name="フローチャート: 判断 670"/>
        <xdr:cNvSpPr/>
      </xdr:nvSpPr>
      <xdr:spPr>
        <a:xfrm>
          <a:off x="16268700" y="16863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113681</xdr:rowOff>
    </xdr:from>
    <xdr:to>
      <xdr:col>81</xdr:col>
      <xdr:colOff>50800</xdr:colOff>
      <xdr:row>99</xdr:row>
      <xdr:rowOff>24177</xdr:rowOff>
    </xdr:to>
    <xdr:cxnSp macro="">
      <xdr:nvCxnSpPr>
        <xdr:cNvPr id="672" name="直線コネクタ 671"/>
        <xdr:cNvCxnSpPr/>
      </xdr:nvCxnSpPr>
      <xdr:spPr>
        <a:xfrm>
          <a:off x="14592300" y="16744331"/>
          <a:ext cx="889000" cy="253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70700</xdr:rowOff>
    </xdr:from>
    <xdr:to>
      <xdr:col>81</xdr:col>
      <xdr:colOff>101600</xdr:colOff>
      <xdr:row>99</xdr:row>
      <xdr:rowOff>850</xdr:rowOff>
    </xdr:to>
    <xdr:sp macro="" textlink="">
      <xdr:nvSpPr>
        <xdr:cNvPr id="673" name="フローチャート: 判断 672"/>
        <xdr:cNvSpPr/>
      </xdr:nvSpPr>
      <xdr:spPr>
        <a:xfrm>
          <a:off x="15430500" y="1687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17377</xdr:rowOff>
    </xdr:from>
    <xdr:ext cx="534377" cy="259045"/>
    <xdr:sp macro="" textlink="">
      <xdr:nvSpPr>
        <xdr:cNvPr id="674" name="テキスト ボックス 673"/>
        <xdr:cNvSpPr txBox="1"/>
      </xdr:nvSpPr>
      <xdr:spPr>
        <a:xfrm>
          <a:off x="15214111" y="16648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113681</xdr:rowOff>
    </xdr:from>
    <xdr:to>
      <xdr:col>76</xdr:col>
      <xdr:colOff>114300</xdr:colOff>
      <xdr:row>98</xdr:row>
      <xdr:rowOff>162990</xdr:rowOff>
    </xdr:to>
    <xdr:cxnSp macro="">
      <xdr:nvCxnSpPr>
        <xdr:cNvPr id="675" name="直線コネクタ 674"/>
        <xdr:cNvCxnSpPr/>
      </xdr:nvCxnSpPr>
      <xdr:spPr>
        <a:xfrm flipV="1">
          <a:off x="13703300" y="16744331"/>
          <a:ext cx="889000" cy="220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77282</xdr:rowOff>
    </xdr:from>
    <xdr:to>
      <xdr:col>76</xdr:col>
      <xdr:colOff>165100</xdr:colOff>
      <xdr:row>99</xdr:row>
      <xdr:rowOff>7432</xdr:rowOff>
    </xdr:to>
    <xdr:sp macro="" textlink="">
      <xdr:nvSpPr>
        <xdr:cNvPr id="676" name="フローチャート: 判断 675"/>
        <xdr:cNvSpPr/>
      </xdr:nvSpPr>
      <xdr:spPr>
        <a:xfrm>
          <a:off x="14541500" y="1687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170009</xdr:rowOff>
    </xdr:from>
    <xdr:ext cx="534377" cy="259045"/>
    <xdr:sp macro="" textlink="">
      <xdr:nvSpPr>
        <xdr:cNvPr id="677" name="テキスト ボックス 676"/>
        <xdr:cNvSpPr txBox="1"/>
      </xdr:nvSpPr>
      <xdr:spPr>
        <a:xfrm>
          <a:off x="14325111" y="16972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162990</xdr:rowOff>
    </xdr:from>
    <xdr:to>
      <xdr:col>71</xdr:col>
      <xdr:colOff>177800</xdr:colOff>
      <xdr:row>99</xdr:row>
      <xdr:rowOff>37371</xdr:rowOff>
    </xdr:to>
    <xdr:cxnSp macro="">
      <xdr:nvCxnSpPr>
        <xdr:cNvPr id="678" name="直線コネクタ 677"/>
        <xdr:cNvCxnSpPr/>
      </xdr:nvCxnSpPr>
      <xdr:spPr>
        <a:xfrm flipV="1">
          <a:off x="12814300" y="16965090"/>
          <a:ext cx="889000" cy="45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142128</xdr:rowOff>
    </xdr:from>
    <xdr:to>
      <xdr:col>72</xdr:col>
      <xdr:colOff>38100</xdr:colOff>
      <xdr:row>98</xdr:row>
      <xdr:rowOff>72278</xdr:rowOff>
    </xdr:to>
    <xdr:sp macro="" textlink="">
      <xdr:nvSpPr>
        <xdr:cNvPr id="679" name="フローチャート: 判断 678"/>
        <xdr:cNvSpPr/>
      </xdr:nvSpPr>
      <xdr:spPr>
        <a:xfrm>
          <a:off x="13652500" y="16772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88805</xdr:rowOff>
    </xdr:from>
    <xdr:ext cx="599010" cy="259045"/>
    <xdr:sp macro="" textlink="">
      <xdr:nvSpPr>
        <xdr:cNvPr id="680" name="テキスト ボックス 679"/>
        <xdr:cNvSpPr txBox="1"/>
      </xdr:nvSpPr>
      <xdr:spPr>
        <a:xfrm>
          <a:off x="13403795" y="16548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87134</xdr:rowOff>
    </xdr:from>
    <xdr:to>
      <xdr:col>67</xdr:col>
      <xdr:colOff>101600</xdr:colOff>
      <xdr:row>99</xdr:row>
      <xdr:rowOff>17284</xdr:rowOff>
    </xdr:to>
    <xdr:sp macro="" textlink="">
      <xdr:nvSpPr>
        <xdr:cNvPr id="681" name="フローチャート: 判断 680"/>
        <xdr:cNvSpPr/>
      </xdr:nvSpPr>
      <xdr:spPr>
        <a:xfrm>
          <a:off x="12763500" y="16889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33811</xdr:rowOff>
    </xdr:from>
    <xdr:ext cx="534377" cy="259045"/>
    <xdr:sp macro="" textlink="">
      <xdr:nvSpPr>
        <xdr:cNvPr id="682" name="テキスト ボックス 681"/>
        <xdr:cNvSpPr txBox="1"/>
      </xdr:nvSpPr>
      <xdr:spPr>
        <a:xfrm>
          <a:off x="12547111" y="16664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3" name="テキスト ボックス 68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4" name="テキスト ボックス 68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5" name="テキスト ボックス 68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6" name="テキスト ボックス 68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7" name="テキスト ボックス 68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62105</xdr:rowOff>
    </xdr:from>
    <xdr:to>
      <xdr:col>85</xdr:col>
      <xdr:colOff>177800</xdr:colOff>
      <xdr:row>98</xdr:row>
      <xdr:rowOff>163705</xdr:rowOff>
    </xdr:to>
    <xdr:sp macro="" textlink="">
      <xdr:nvSpPr>
        <xdr:cNvPr id="688" name="楕円 687"/>
        <xdr:cNvSpPr/>
      </xdr:nvSpPr>
      <xdr:spPr>
        <a:xfrm>
          <a:off x="16268700" y="16864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39816</xdr:rowOff>
    </xdr:from>
    <xdr:ext cx="534377" cy="259045"/>
    <xdr:sp macro="" textlink="">
      <xdr:nvSpPr>
        <xdr:cNvPr id="689" name="積立金該当値テキスト"/>
        <xdr:cNvSpPr txBox="1"/>
      </xdr:nvSpPr>
      <xdr:spPr>
        <a:xfrm>
          <a:off x="16370300" y="16841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144827</xdr:rowOff>
    </xdr:from>
    <xdr:to>
      <xdr:col>81</xdr:col>
      <xdr:colOff>101600</xdr:colOff>
      <xdr:row>99</xdr:row>
      <xdr:rowOff>74977</xdr:rowOff>
    </xdr:to>
    <xdr:sp macro="" textlink="">
      <xdr:nvSpPr>
        <xdr:cNvPr id="690" name="楕円 689"/>
        <xdr:cNvSpPr/>
      </xdr:nvSpPr>
      <xdr:spPr>
        <a:xfrm>
          <a:off x="15430500" y="16946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66104</xdr:rowOff>
    </xdr:from>
    <xdr:ext cx="534377" cy="259045"/>
    <xdr:sp macro="" textlink="">
      <xdr:nvSpPr>
        <xdr:cNvPr id="691" name="テキスト ボックス 690"/>
        <xdr:cNvSpPr txBox="1"/>
      </xdr:nvSpPr>
      <xdr:spPr>
        <a:xfrm>
          <a:off x="15214111" y="17039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62881</xdr:rowOff>
    </xdr:from>
    <xdr:to>
      <xdr:col>76</xdr:col>
      <xdr:colOff>165100</xdr:colOff>
      <xdr:row>97</xdr:row>
      <xdr:rowOff>164481</xdr:rowOff>
    </xdr:to>
    <xdr:sp macro="" textlink="">
      <xdr:nvSpPr>
        <xdr:cNvPr id="692" name="楕円 691"/>
        <xdr:cNvSpPr/>
      </xdr:nvSpPr>
      <xdr:spPr>
        <a:xfrm>
          <a:off x="14541500" y="16693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9558</xdr:rowOff>
    </xdr:from>
    <xdr:ext cx="599010" cy="259045"/>
    <xdr:sp macro="" textlink="">
      <xdr:nvSpPr>
        <xdr:cNvPr id="693" name="テキスト ボックス 692"/>
        <xdr:cNvSpPr txBox="1"/>
      </xdr:nvSpPr>
      <xdr:spPr>
        <a:xfrm>
          <a:off x="14292795" y="16468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112190</xdr:rowOff>
    </xdr:from>
    <xdr:to>
      <xdr:col>72</xdr:col>
      <xdr:colOff>38100</xdr:colOff>
      <xdr:row>99</xdr:row>
      <xdr:rowOff>42340</xdr:rowOff>
    </xdr:to>
    <xdr:sp macro="" textlink="">
      <xdr:nvSpPr>
        <xdr:cNvPr id="694" name="楕円 693"/>
        <xdr:cNvSpPr/>
      </xdr:nvSpPr>
      <xdr:spPr>
        <a:xfrm>
          <a:off x="13652500" y="1691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33467</xdr:rowOff>
    </xdr:from>
    <xdr:ext cx="534377" cy="259045"/>
    <xdr:sp macro="" textlink="">
      <xdr:nvSpPr>
        <xdr:cNvPr id="695" name="テキスト ボックス 694"/>
        <xdr:cNvSpPr txBox="1"/>
      </xdr:nvSpPr>
      <xdr:spPr>
        <a:xfrm>
          <a:off x="13436111" y="17007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158021</xdr:rowOff>
    </xdr:from>
    <xdr:to>
      <xdr:col>67</xdr:col>
      <xdr:colOff>101600</xdr:colOff>
      <xdr:row>99</xdr:row>
      <xdr:rowOff>88171</xdr:rowOff>
    </xdr:to>
    <xdr:sp macro="" textlink="">
      <xdr:nvSpPr>
        <xdr:cNvPr id="696" name="楕円 695"/>
        <xdr:cNvSpPr/>
      </xdr:nvSpPr>
      <xdr:spPr>
        <a:xfrm>
          <a:off x="12763500" y="16960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79298</xdr:rowOff>
    </xdr:from>
    <xdr:ext cx="469744" cy="259045"/>
    <xdr:sp macro="" textlink="">
      <xdr:nvSpPr>
        <xdr:cNvPr id="697" name="テキスト ボックス 696"/>
        <xdr:cNvSpPr txBox="1"/>
      </xdr:nvSpPr>
      <xdr:spPr>
        <a:xfrm>
          <a:off x="12579428" y="17052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8" name="正方形/長方形 69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9" name="正方形/長方形 69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0" name="正方形/長方形 69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1" name="正方形/長方形 70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2" name="正方形/長方形 70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3" name="正方形/長方形 70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4" name="正方形/長方形 70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5" name="正方形/長方形 70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6" name="テキスト ボックス 70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7" name="直線コネクタ 70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8" name="直線コネクタ 70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09" name="テキスト ボックス 70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0" name="直線コネクタ 70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1" name="テキスト ボックス 710"/>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2" name="直線コネクタ 71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3" name="テキスト ボックス 712"/>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4" name="直線コネクタ 71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5" name="テキスト ボックス 714"/>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6" name="直線コネクタ 71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7" name="テキスト ボックス 71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25812</xdr:rowOff>
    </xdr:from>
    <xdr:to>
      <xdr:col>116</xdr:col>
      <xdr:colOff>62864</xdr:colOff>
      <xdr:row>38</xdr:row>
      <xdr:rowOff>139700</xdr:rowOff>
    </xdr:to>
    <xdr:cxnSp macro="">
      <xdr:nvCxnSpPr>
        <xdr:cNvPr id="719" name="直線コネクタ 718"/>
        <xdr:cNvCxnSpPr/>
      </xdr:nvCxnSpPr>
      <xdr:spPr>
        <a:xfrm flipV="1">
          <a:off x="22159595" y="5169312"/>
          <a:ext cx="1269" cy="14854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0"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1" name="直線コネクタ 72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143939</xdr:rowOff>
    </xdr:from>
    <xdr:ext cx="534377" cy="259045"/>
    <xdr:sp macro="" textlink="">
      <xdr:nvSpPr>
        <xdr:cNvPr id="722" name="投資及び出資金最大値テキスト"/>
        <xdr:cNvSpPr txBox="1"/>
      </xdr:nvSpPr>
      <xdr:spPr>
        <a:xfrm>
          <a:off x="22212300" y="4944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25812</xdr:rowOff>
    </xdr:from>
    <xdr:to>
      <xdr:col>116</xdr:col>
      <xdr:colOff>152400</xdr:colOff>
      <xdr:row>30</xdr:row>
      <xdr:rowOff>25812</xdr:rowOff>
    </xdr:to>
    <xdr:cxnSp macro="">
      <xdr:nvCxnSpPr>
        <xdr:cNvPr id="723" name="直線コネクタ 722"/>
        <xdr:cNvCxnSpPr/>
      </xdr:nvCxnSpPr>
      <xdr:spPr>
        <a:xfrm>
          <a:off x="22072600" y="5169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138146</xdr:rowOff>
    </xdr:from>
    <xdr:to>
      <xdr:col>116</xdr:col>
      <xdr:colOff>63500</xdr:colOff>
      <xdr:row>38</xdr:row>
      <xdr:rowOff>139700</xdr:rowOff>
    </xdr:to>
    <xdr:cxnSp macro="">
      <xdr:nvCxnSpPr>
        <xdr:cNvPr id="724" name="直線コネクタ 723"/>
        <xdr:cNvCxnSpPr/>
      </xdr:nvCxnSpPr>
      <xdr:spPr>
        <a:xfrm>
          <a:off x="21323300" y="6653246"/>
          <a:ext cx="838200" cy="1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34282</xdr:rowOff>
    </xdr:from>
    <xdr:ext cx="469744" cy="259045"/>
    <xdr:sp macro="" textlink="">
      <xdr:nvSpPr>
        <xdr:cNvPr id="725" name="投資及び出資金平均値テキスト"/>
        <xdr:cNvSpPr txBox="1"/>
      </xdr:nvSpPr>
      <xdr:spPr>
        <a:xfrm>
          <a:off x="22212300" y="63779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11405</xdr:rowOff>
    </xdr:from>
    <xdr:to>
      <xdr:col>116</xdr:col>
      <xdr:colOff>114300</xdr:colOff>
      <xdr:row>38</xdr:row>
      <xdr:rowOff>113005</xdr:rowOff>
    </xdr:to>
    <xdr:sp macro="" textlink="">
      <xdr:nvSpPr>
        <xdr:cNvPr id="726" name="フローチャート: 判断 725"/>
        <xdr:cNvSpPr/>
      </xdr:nvSpPr>
      <xdr:spPr>
        <a:xfrm>
          <a:off x="22110700" y="652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138146</xdr:rowOff>
    </xdr:from>
    <xdr:to>
      <xdr:col>111</xdr:col>
      <xdr:colOff>177800</xdr:colOff>
      <xdr:row>38</xdr:row>
      <xdr:rowOff>139700</xdr:rowOff>
    </xdr:to>
    <xdr:cxnSp macro="">
      <xdr:nvCxnSpPr>
        <xdr:cNvPr id="727" name="直線コネクタ 726"/>
        <xdr:cNvCxnSpPr/>
      </xdr:nvCxnSpPr>
      <xdr:spPr>
        <a:xfrm flipV="1">
          <a:off x="20434300" y="6653246"/>
          <a:ext cx="889000" cy="1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42174</xdr:rowOff>
    </xdr:from>
    <xdr:to>
      <xdr:col>112</xdr:col>
      <xdr:colOff>38100</xdr:colOff>
      <xdr:row>38</xdr:row>
      <xdr:rowOff>143774</xdr:rowOff>
    </xdr:to>
    <xdr:sp macro="" textlink="">
      <xdr:nvSpPr>
        <xdr:cNvPr id="728" name="フローチャート: 判断 727"/>
        <xdr:cNvSpPr/>
      </xdr:nvSpPr>
      <xdr:spPr>
        <a:xfrm>
          <a:off x="21272500" y="655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160301</xdr:rowOff>
    </xdr:from>
    <xdr:ext cx="469744" cy="259045"/>
    <xdr:sp macro="" textlink="">
      <xdr:nvSpPr>
        <xdr:cNvPr id="729" name="テキスト ボックス 728"/>
        <xdr:cNvSpPr txBox="1"/>
      </xdr:nvSpPr>
      <xdr:spPr>
        <a:xfrm>
          <a:off x="21088428" y="633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0" name="直線コネクタ 72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47661</xdr:rowOff>
    </xdr:from>
    <xdr:to>
      <xdr:col>107</xdr:col>
      <xdr:colOff>101600</xdr:colOff>
      <xdr:row>38</xdr:row>
      <xdr:rowOff>149261</xdr:rowOff>
    </xdr:to>
    <xdr:sp macro="" textlink="">
      <xdr:nvSpPr>
        <xdr:cNvPr id="731" name="フローチャート: 判断 730"/>
        <xdr:cNvSpPr/>
      </xdr:nvSpPr>
      <xdr:spPr>
        <a:xfrm>
          <a:off x="20383500" y="6562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165788</xdr:rowOff>
    </xdr:from>
    <xdr:ext cx="378565" cy="259045"/>
    <xdr:sp macro="" textlink="">
      <xdr:nvSpPr>
        <xdr:cNvPr id="732" name="テキスト ボックス 731"/>
        <xdr:cNvSpPr txBox="1"/>
      </xdr:nvSpPr>
      <xdr:spPr>
        <a:xfrm>
          <a:off x="20245017" y="63379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3" name="直線コネクタ 73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38151</xdr:rowOff>
    </xdr:from>
    <xdr:to>
      <xdr:col>102</xdr:col>
      <xdr:colOff>165100</xdr:colOff>
      <xdr:row>38</xdr:row>
      <xdr:rowOff>139751</xdr:rowOff>
    </xdr:to>
    <xdr:sp macro="" textlink="">
      <xdr:nvSpPr>
        <xdr:cNvPr id="734" name="フローチャート: 判断 733"/>
        <xdr:cNvSpPr/>
      </xdr:nvSpPr>
      <xdr:spPr>
        <a:xfrm>
          <a:off x="19494500" y="6553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156278</xdr:rowOff>
    </xdr:from>
    <xdr:ext cx="469744" cy="259045"/>
    <xdr:sp macro="" textlink="">
      <xdr:nvSpPr>
        <xdr:cNvPr id="735" name="テキスト ボックス 734"/>
        <xdr:cNvSpPr txBox="1"/>
      </xdr:nvSpPr>
      <xdr:spPr>
        <a:xfrm>
          <a:off x="19310428" y="6328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16342</xdr:rowOff>
    </xdr:from>
    <xdr:to>
      <xdr:col>98</xdr:col>
      <xdr:colOff>38100</xdr:colOff>
      <xdr:row>38</xdr:row>
      <xdr:rowOff>117942</xdr:rowOff>
    </xdr:to>
    <xdr:sp macro="" textlink="">
      <xdr:nvSpPr>
        <xdr:cNvPr id="736" name="フローチャート: 判断 735"/>
        <xdr:cNvSpPr/>
      </xdr:nvSpPr>
      <xdr:spPr>
        <a:xfrm>
          <a:off x="18605500" y="6531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134469</xdr:rowOff>
    </xdr:from>
    <xdr:ext cx="469744" cy="259045"/>
    <xdr:sp macro="" textlink="">
      <xdr:nvSpPr>
        <xdr:cNvPr id="737" name="テキスト ボックス 736"/>
        <xdr:cNvSpPr txBox="1"/>
      </xdr:nvSpPr>
      <xdr:spPr>
        <a:xfrm>
          <a:off x="18421428" y="6306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8" name="テキスト ボックス 73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9" name="テキスト ボックス 73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0" name="テキスト ボックス 73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1" name="テキスト ボックス 74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2" name="テキスト ボックス 74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3" name="楕円 74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44"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87346</xdr:rowOff>
    </xdr:from>
    <xdr:to>
      <xdr:col>112</xdr:col>
      <xdr:colOff>38100</xdr:colOff>
      <xdr:row>39</xdr:row>
      <xdr:rowOff>17496</xdr:rowOff>
    </xdr:to>
    <xdr:sp macro="" textlink="">
      <xdr:nvSpPr>
        <xdr:cNvPr id="745" name="楕円 744"/>
        <xdr:cNvSpPr/>
      </xdr:nvSpPr>
      <xdr:spPr>
        <a:xfrm>
          <a:off x="21272500" y="6602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8623</xdr:rowOff>
    </xdr:from>
    <xdr:ext cx="313932" cy="259045"/>
    <xdr:sp macro="" textlink="">
      <xdr:nvSpPr>
        <xdr:cNvPr id="746" name="テキスト ボックス 745"/>
        <xdr:cNvSpPr txBox="1"/>
      </xdr:nvSpPr>
      <xdr:spPr>
        <a:xfrm>
          <a:off x="21166333" y="669517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47" name="楕円 74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48" name="テキスト ボックス 747"/>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49" name="楕円 74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0" name="テキスト ボックス 749"/>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1" name="楕円 75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2" name="テキスト ボックス 751"/>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3" name="正方形/長方形 75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4" name="正方形/長方形 75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5" name="正方形/長方形 75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6" name="正方形/長方形 75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7" name="正方形/長方形 75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8" name="正方形/長方形 75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9" name="正方形/長方形 75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0" name="正方形/長方形 75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1" name="テキスト ボックス 76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2" name="直線コネクタ 76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3" name="直線コネクタ 762"/>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64" name="テキスト ボックス 763"/>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65" name="直線コネクタ 764"/>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66" name="テキスト ボックス 765"/>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67" name="直線コネクタ 766"/>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68" name="テキスト ボックス 767"/>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69" name="直線コネクタ 768"/>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0" name="テキスト ボックス 769"/>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1" name="直線コネクタ 77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2" name="テキスト ボックス 77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96632</xdr:rowOff>
    </xdr:from>
    <xdr:to>
      <xdr:col>116</xdr:col>
      <xdr:colOff>62864</xdr:colOff>
      <xdr:row>58</xdr:row>
      <xdr:rowOff>139700</xdr:rowOff>
    </xdr:to>
    <xdr:cxnSp macro="">
      <xdr:nvCxnSpPr>
        <xdr:cNvPr id="774" name="直線コネクタ 773"/>
        <xdr:cNvCxnSpPr/>
      </xdr:nvCxnSpPr>
      <xdr:spPr>
        <a:xfrm flipV="1">
          <a:off x="22159595" y="8840582"/>
          <a:ext cx="1269" cy="1243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75"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76" name="直線コネクタ 775"/>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43309</xdr:rowOff>
    </xdr:from>
    <xdr:ext cx="534377" cy="259045"/>
    <xdr:sp macro="" textlink="">
      <xdr:nvSpPr>
        <xdr:cNvPr id="777" name="貸付金最大値テキスト"/>
        <xdr:cNvSpPr txBox="1"/>
      </xdr:nvSpPr>
      <xdr:spPr>
        <a:xfrm>
          <a:off x="22212300" y="8615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96632</xdr:rowOff>
    </xdr:from>
    <xdr:to>
      <xdr:col>116</xdr:col>
      <xdr:colOff>152400</xdr:colOff>
      <xdr:row>51</xdr:row>
      <xdr:rowOff>96632</xdr:rowOff>
    </xdr:to>
    <xdr:cxnSp macro="">
      <xdr:nvCxnSpPr>
        <xdr:cNvPr id="778" name="直線コネクタ 777"/>
        <xdr:cNvCxnSpPr/>
      </xdr:nvCxnSpPr>
      <xdr:spPr>
        <a:xfrm>
          <a:off x="22072600" y="8840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79" name="直線コネクタ 778"/>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6027</xdr:rowOff>
    </xdr:from>
    <xdr:ext cx="469744" cy="259045"/>
    <xdr:sp macro="" textlink="">
      <xdr:nvSpPr>
        <xdr:cNvPr id="780" name="貸付金平均値テキスト"/>
        <xdr:cNvSpPr txBox="1"/>
      </xdr:nvSpPr>
      <xdr:spPr>
        <a:xfrm>
          <a:off x="22212300" y="9778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154600</xdr:rowOff>
    </xdr:from>
    <xdr:to>
      <xdr:col>116</xdr:col>
      <xdr:colOff>114300</xdr:colOff>
      <xdr:row>58</xdr:row>
      <xdr:rowOff>84750</xdr:rowOff>
    </xdr:to>
    <xdr:sp macro="" textlink="">
      <xdr:nvSpPr>
        <xdr:cNvPr id="781" name="フローチャート: 判断 780"/>
        <xdr:cNvSpPr/>
      </xdr:nvSpPr>
      <xdr:spPr>
        <a:xfrm>
          <a:off x="22110700" y="992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82" name="直線コネクタ 781"/>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142484</xdr:rowOff>
    </xdr:from>
    <xdr:to>
      <xdr:col>112</xdr:col>
      <xdr:colOff>38100</xdr:colOff>
      <xdr:row>58</xdr:row>
      <xdr:rowOff>72634</xdr:rowOff>
    </xdr:to>
    <xdr:sp macro="" textlink="">
      <xdr:nvSpPr>
        <xdr:cNvPr id="783" name="フローチャート: 判断 782"/>
        <xdr:cNvSpPr/>
      </xdr:nvSpPr>
      <xdr:spPr>
        <a:xfrm>
          <a:off x="21272500" y="9915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89161</xdr:rowOff>
    </xdr:from>
    <xdr:ext cx="469744" cy="259045"/>
    <xdr:sp macro="" textlink="">
      <xdr:nvSpPr>
        <xdr:cNvPr id="784" name="テキスト ボックス 783"/>
        <xdr:cNvSpPr txBox="1"/>
      </xdr:nvSpPr>
      <xdr:spPr>
        <a:xfrm>
          <a:off x="21088428" y="9690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785" name="直線コネクタ 784"/>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156337</xdr:rowOff>
    </xdr:from>
    <xdr:to>
      <xdr:col>107</xdr:col>
      <xdr:colOff>101600</xdr:colOff>
      <xdr:row>58</xdr:row>
      <xdr:rowOff>86487</xdr:rowOff>
    </xdr:to>
    <xdr:sp macro="" textlink="">
      <xdr:nvSpPr>
        <xdr:cNvPr id="786" name="フローチャート: 判断 785"/>
        <xdr:cNvSpPr/>
      </xdr:nvSpPr>
      <xdr:spPr>
        <a:xfrm>
          <a:off x="20383500" y="992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103014</xdr:rowOff>
    </xdr:from>
    <xdr:ext cx="469744" cy="259045"/>
    <xdr:sp macro="" textlink="">
      <xdr:nvSpPr>
        <xdr:cNvPr id="787" name="テキスト ボックス 786"/>
        <xdr:cNvSpPr txBox="1"/>
      </xdr:nvSpPr>
      <xdr:spPr>
        <a:xfrm>
          <a:off x="20199428" y="9704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788" name="直線コネクタ 787"/>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127533</xdr:rowOff>
    </xdr:from>
    <xdr:to>
      <xdr:col>102</xdr:col>
      <xdr:colOff>165100</xdr:colOff>
      <xdr:row>58</xdr:row>
      <xdr:rowOff>57683</xdr:rowOff>
    </xdr:to>
    <xdr:sp macro="" textlink="">
      <xdr:nvSpPr>
        <xdr:cNvPr id="789" name="フローチャート: 判断 788"/>
        <xdr:cNvSpPr/>
      </xdr:nvSpPr>
      <xdr:spPr>
        <a:xfrm>
          <a:off x="19494500" y="9900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74210</xdr:rowOff>
    </xdr:from>
    <xdr:ext cx="469744" cy="259045"/>
    <xdr:sp macro="" textlink="">
      <xdr:nvSpPr>
        <xdr:cNvPr id="790" name="テキスト ボックス 789"/>
        <xdr:cNvSpPr txBox="1"/>
      </xdr:nvSpPr>
      <xdr:spPr>
        <a:xfrm>
          <a:off x="19310428" y="9675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125750</xdr:rowOff>
    </xdr:from>
    <xdr:to>
      <xdr:col>98</xdr:col>
      <xdr:colOff>38100</xdr:colOff>
      <xdr:row>58</xdr:row>
      <xdr:rowOff>55900</xdr:rowOff>
    </xdr:to>
    <xdr:sp macro="" textlink="">
      <xdr:nvSpPr>
        <xdr:cNvPr id="791" name="フローチャート: 判断 790"/>
        <xdr:cNvSpPr/>
      </xdr:nvSpPr>
      <xdr:spPr>
        <a:xfrm>
          <a:off x="18605500" y="989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72427</xdr:rowOff>
    </xdr:from>
    <xdr:ext cx="469744" cy="259045"/>
    <xdr:sp macro="" textlink="">
      <xdr:nvSpPr>
        <xdr:cNvPr id="792" name="テキスト ボックス 791"/>
        <xdr:cNvSpPr txBox="1"/>
      </xdr:nvSpPr>
      <xdr:spPr>
        <a:xfrm>
          <a:off x="18421428" y="9673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3" name="テキスト ボックス 79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4" name="テキスト ボックス 79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5" name="テキスト ボックス 79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6" name="テキスト ボックス 79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7" name="テキスト ボックス 79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798" name="楕円 797"/>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799" name="貸付金該当値テキスト"/>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00" name="楕円 799"/>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1" name="テキスト ボックス 800"/>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02" name="楕円 801"/>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3" name="テキスト ボックス 802"/>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04" name="楕円 803"/>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05" name="テキスト ボックス 804"/>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06" name="楕円 805"/>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07" name="テキスト ボックス 806"/>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8" name="正方形/長方形 80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09" name="正方形/長方形 80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0" name="正方形/長方形 80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1" name="正方形/長方形 81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2" name="正方形/長方形 81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3" name="正方形/長方形 81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4" name="正方形/長方形 81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5" name="正方形/長方形 81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6" name="テキスト ボックス 81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7" name="直線コネクタ 81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18" name="直線コネクタ 817"/>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19" name="テキスト ボックス 818"/>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0" name="直線コネクタ 819"/>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1" name="テキスト ボックス 820"/>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2" name="直線コネクタ 82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23" name="テキスト ボックス 822"/>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4" name="直線コネクタ 823"/>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25" name="テキスト ボックス 824"/>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26" name="直線コネクタ 825"/>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27" name="テキスト ボックス 826"/>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8" name="直線コネクタ 82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29" name="テキスト ボックス 82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72</xdr:row>
      <xdr:rowOff>65085</xdr:rowOff>
    </xdr:from>
    <xdr:to>
      <xdr:col>116</xdr:col>
      <xdr:colOff>62864</xdr:colOff>
      <xdr:row>77</xdr:row>
      <xdr:rowOff>130060</xdr:rowOff>
    </xdr:to>
    <xdr:cxnSp macro="">
      <xdr:nvCxnSpPr>
        <xdr:cNvPr id="831" name="直線コネクタ 830"/>
        <xdr:cNvCxnSpPr/>
      </xdr:nvCxnSpPr>
      <xdr:spPr>
        <a:xfrm flipV="1">
          <a:off x="22159595" y="12409485"/>
          <a:ext cx="1269" cy="922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133887</xdr:rowOff>
    </xdr:from>
    <xdr:ext cx="534377" cy="259045"/>
    <xdr:sp macro="" textlink="">
      <xdr:nvSpPr>
        <xdr:cNvPr id="832" name="繰出金最小値テキスト"/>
        <xdr:cNvSpPr txBox="1"/>
      </xdr:nvSpPr>
      <xdr:spPr>
        <a:xfrm>
          <a:off x="22212300" y="13335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130060</xdr:rowOff>
    </xdr:from>
    <xdr:to>
      <xdr:col>116</xdr:col>
      <xdr:colOff>152400</xdr:colOff>
      <xdr:row>77</xdr:row>
      <xdr:rowOff>130060</xdr:rowOff>
    </xdr:to>
    <xdr:cxnSp macro="">
      <xdr:nvCxnSpPr>
        <xdr:cNvPr id="833" name="直線コネクタ 832"/>
        <xdr:cNvCxnSpPr/>
      </xdr:nvCxnSpPr>
      <xdr:spPr>
        <a:xfrm>
          <a:off x="22072600" y="13331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71</xdr:row>
      <xdr:rowOff>11762</xdr:rowOff>
    </xdr:from>
    <xdr:ext cx="599010" cy="259045"/>
    <xdr:sp macro="" textlink="">
      <xdr:nvSpPr>
        <xdr:cNvPr id="834" name="繰出金最大値テキスト"/>
        <xdr:cNvSpPr txBox="1"/>
      </xdr:nvSpPr>
      <xdr:spPr>
        <a:xfrm>
          <a:off x="22212300" y="12184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72</xdr:row>
      <xdr:rowOff>65085</xdr:rowOff>
    </xdr:from>
    <xdr:to>
      <xdr:col>116</xdr:col>
      <xdr:colOff>152400</xdr:colOff>
      <xdr:row>72</xdr:row>
      <xdr:rowOff>65085</xdr:rowOff>
    </xdr:to>
    <xdr:cxnSp macro="">
      <xdr:nvCxnSpPr>
        <xdr:cNvPr id="835" name="直線コネクタ 834"/>
        <xdr:cNvCxnSpPr/>
      </xdr:nvCxnSpPr>
      <xdr:spPr>
        <a:xfrm>
          <a:off x="22072600" y="12409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5573</xdr:rowOff>
    </xdr:from>
    <xdr:to>
      <xdr:col>116</xdr:col>
      <xdr:colOff>63500</xdr:colOff>
      <xdr:row>74</xdr:row>
      <xdr:rowOff>15006</xdr:rowOff>
    </xdr:to>
    <xdr:cxnSp macro="">
      <xdr:nvCxnSpPr>
        <xdr:cNvPr id="836" name="直線コネクタ 835"/>
        <xdr:cNvCxnSpPr/>
      </xdr:nvCxnSpPr>
      <xdr:spPr>
        <a:xfrm>
          <a:off x="21323300" y="12521423"/>
          <a:ext cx="838200" cy="180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97929</xdr:rowOff>
    </xdr:from>
    <xdr:ext cx="534377" cy="259045"/>
    <xdr:sp macro="" textlink="">
      <xdr:nvSpPr>
        <xdr:cNvPr id="837" name="繰出金平均値テキスト"/>
        <xdr:cNvSpPr txBox="1"/>
      </xdr:nvSpPr>
      <xdr:spPr>
        <a:xfrm>
          <a:off x="22212300" y="129566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119502</xdr:rowOff>
    </xdr:from>
    <xdr:to>
      <xdr:col>116</xdr:col>
      <xdr:colOff>114300</xdr:colOff>
      <xdr:row>76</xdr:row>
      <xdr:rowOff>49653</xdr:rowOff>
    </xdr:to>
    <xdr:sp macro="" textlink="">
      <xdr:nvSpPr>
        <xdr:cNvPr id="838" name="フローチャート: 判断 837"/>
        <xdr:cNvSpPr/>
      </xdr:nvSpPr>
      <xdr:spPr>
        <a:xfrm>
          <a:off x="22110700" y="1297825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70</xdr:row>
      <xdr:rowOff>14610</xdr:rowOff>
    </xdr:from>
    <xdr:to>
      <xdr:col>111</xdr:col>
      <xdr:colOff>177800</xdr:colOff>
      <xdr:row>73</xdr:row>
      <xdr:rowOff>5573</xdr:rowOff>
    </xdr:to>
    <xdr:cxnSp macro="">
      <xdr:nvCxnSpPr>
        <xdr:cNvPr id="839" name="直線コネクタ 838"/>
        <xdr:cNvCxnSpPr/>
      </xdr:nvCxnSpPr>
      <xdr:spPr>
        <a:xfrm>
          <a:off x="20434300" y="12016110"/>
          <a:ext cx="889000" cy="50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110495</xdr:rowOff>
    </xdr:from>
    <xdr:to>
      <xdr:col>112</xdr:col>
      <xdr:colOff>38100</xdr:colOff>
      <xdr:row>76</xdr:row>
      <xdr:rowOff>40646</xdr:rowOff>
    </xdr:to>
    <xdr:sp macro="" textlink="">
      <xdr:nvSpPr>
        <xdr:cNvPr id="840" name="フローチャート: 判断 839"/>
        <xdr:cNvSpPr/>
      </xdr:nvSpPr>
      <xdr:spPr>
        <a:xfrm>
          <a:off x="21272500" y="1296924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31773</xdr:rowOff>
    </xdr:from>
    <xdr:ext cx="534377" cy="259045"/>
    <xdr:sp macro="" textlink="">
      <xdr:nvSpPr>
        <xdr:cNvPr id="841" name="テキスト ボックス 840"/>
        <xdr:cNvSpPr txBox="1"/>
      </xdr:nvSpPr>
      <xdr:spPr>
        <a:xfrm>
          <a:off x="21056111" y="13061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70</xdr:row>
      <xdr:rowOff>14610</xdr:rowOff>
    </xdr:from>
    <xdr:to>
      <xdr:col>107</xdr:col>
      <xdr:colOff>50800</xdr:colOff>
      <xdr:row>71</xdr:row>
      <xdr:rowOff>140333</xdr:rowOff>
    </xdr:to>
    <xdr:cxnSp macro="">
      <xdr:nvCxnSpPr>
        <xdr:cNvPr id="842" name="直線コネクタ 841"/>
        <xdr:cNvCxnSpPr/>
      </xdr:nvCxnSpPr>
      <xdr:spPr>
        <a:xfrm flipV="1">
          <a:off x="19545300" y="12016110"/>
          <a:ext cx="889000" cy="297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117445</xdr:rowOff>
    </xdr:from>
    <xdr:to>
      <xdr:col>107</xdr:col>
      <xdr:colOff>101600</xdr:colOff>
      <xdr:row>76</xdr:row>
      <xdr:rowOff>47594</xdr:rowOff>
    </xdr:to>
    <xdr:sp macro="" textlink="">
      <xdr:nvSpPr>
        <xdr:cNvPr id="843" name="フローチャート: 判断 842"/>
        <xdr:cNvSpPr/>
      </xdr:nvSpPr>
      <xdr:spPr>
        <a:xfrm>
          <a:off x="20383500" y="1297619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38721</xdr:rowOff>
    </xdr:from>
    <xdr:ext cx="534377" cy="259045"/>
    <xdr:sp macro="" textlink="">
      <xdr:nvSpPr>
        <xdr:cNvPr id="844" name="テキスト ボックス 843"/>
        <xdr:cNvSpPr txBox="1"/>
      </xdr:nvSpPr>
      <xdr:spPr>
        <a:xfrm>
          <a:off x="20167111" y="13068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71</xdr:row>
      <xdr:rowOff>140333</xdr:rowOff>
    </xdr:from>
    <xdr:to>
      <xdr:col>102</xdr:col>
      <xdr:colOff>114300</xdr:colOff>
      <xdr:row>72</xdr:row>
      <xdr:rowOff>134404</xdr:rowOff>
    </xdr:to>
    <xdr:cxnSp macro="">
      <xdr:nvCxnSpPr>
        <xdr:cNvPr id="845" name="直線コネクタ 844"/>
        <xdr:cNvCxnSpPr/>
      </xdr:nvCxnSpPr>
      <xdr:spPr>
        <a:xfrm flipV="1">
          <a:off x="18656300" y="12313283"/>
          <a:ext cx="889000" cy="165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144755</xdr:rowOff>
    </xdr:from>
    <xdr:to>
      <xdr:col>102</xdr:col>
      <xdr:colOff>165100</xdr:colOff>
      <xdr:row>76</xdr:row>
      <xdr:rowOff>74904</xdr:rowOff>
    </xdr:to>
    <xdr:sp macro="" textlink="">
      <xdr:nvSpPr>
        <xdr:cNvPr id="846" name="フローチャート: 判断 845"/>
        <xdr:cNvSpPr/>
      </xdr:nvSpPr>
      <xdr:spPr>
        <a:xfrm>
          <a:off x="19494500" y="1300350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66031</xdr:rowOff>
    </xdr:from>
    <xdr:ext cx="534377" cy="259045"/>
    <xdr:sp macro="" textlink="">
      <xdr:nvSpPr>
        <xdr:cNvPr id="847" name="テキスト ボックス 846"/>
        <xdr:cNvSpPr txBox="1"/>
      </xdr:nvSpPr>
      <xdr:spPr>
        <a:xfrm>
          <a:off x="19278111" y="13096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162075</xdr:rowOff>
    </xdr:from>
    <xdr:to>
      <xdr:col>98</xdr:col>
      <xdr:colOff>38100</xdr:colOff>
      <xdr:row>76</xdr:row>
      <xdr:rowOff>92225</xdr:rowOff>
    </xdr:to>
    <xdr:sp macro="" textlink="">
      <xdr:nvSpPr>
        <xdr:cNvPr id="848" name="フローチャート: 判断 847"/>
        <xdr:cNvSpPr/>
      </xdr:nvSpPr>
      <xdr:spPr>
        <a:xfrm>
          <a:off x="18605500" y="1302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83352</xdr:rowOff>
    </xdr:from>
    <xdr:ext cx="534377" cy="259045"/>
    <xdr:sp macro="" textlink="">
      <xdr:nvSpPr>
        <xdr:cNvPr id="849" name="テキスト ボックス 848"/>
        <xdr:cNvSpPr txBox="1"/>
      </xdr:nvSpPr>
      <xdr:spPr>
        <a:xfrm>
          <a:off x="18389111" y="13113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0" name="テキスト ボックス 84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1" name="テキスト ボックス 85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2" name="テキスト ボックス 85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3" name="テキスト ボックス 85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4" name="テキスト ボックス 85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135656</xdr:rowOff>
    </xdr:from>
    <xdr:to>
      <xdr:col>116</xdr:col>
      <xdr:colOff>114300</xdr:colOff>
      <xdr:row>74</xdr:row>
      <xdr:rowOff>65806</xdr:rowOff>
    </xdr:to>
    <xdr:sp macro="" textlink="">
      <xdr:nvSpPr>
        <xdr:cNvPr id="855" name="楕円 854"/>
        <xdr:cNvSpPr/>
      </xdr:nvSpPr>
      <xdr:spPr>
        <a:xfrm>
          <a:off x="22110700" y="12651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158533</xdr:rowOff>
    </xdr:from>
    <xdr:ext cx="599010" cy="259045"/>
    <xdr:sp macro="" textlink="">
      <xdr:nvSpPr>
        <xdr:cNvPr id="856" name="繰出金該当値テキスト"/>
        <xdr:cNvSpPr txBox="1"/>
      </xdr:nvSpPr>
      <xdr:spPr>
        <a:xfrm>
          <a:off x="22212300" y="12502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126223</xdr:rowOff>
    </xdr:from>
    <xdr:to>
      <xdr:col>112</xdr:col>
      <xdr:colOff>38100</xdr:colOff>
      <xdr:row>73</xdr:row>
      <xdr:rowOff>56373</xdr:rowOff>
    </xdr:to>
    <xdr:sp macro="" textlink="">
      <xdr:nvSpPr>
        <xdr:cNvPr id="857" name="楕円 856"/>
        <xdr:cNvSpPr/>
      </xdr:nvSpPr>
      <xdr:spPr>
        <a:xfrm>
          <a:off x="21272500" y="12470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71</xdr:row>
      <xdr:rowOff>72900</xdr:rowOff>
    </xdr:from>
    <xdr:ext cx="599010" cy="259045"/>
    <xdr:sp macro="" textlink="">
      <xdr:nvSpPr>
        <xdr:cNvPr id="858" name="テキスト ボックス 857"/>
        <xdr:cNvSpPr txBox="1"/>
      </xdr:nvSpPr>
      <xdr:spPr>
        <a:xfrm>
          <a:off x="21023795" y="12245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69</xdr:row>
      <xdr:rowOff>135260</xdr:rowOff>
    </xdr:from>
    <xdr:to>
      <xdr:col>107</xdr:col>
      <xdr:colOff>101600</xdr:colOff>
      <xdr:row>70</xdr:row>
      <xdr:rowOff>65410</xdr:rowOff>
    </xdr:to>
    <xdr:sp macro="" textlink="">
      <xdr:nvSpPr>
        <xdr:cNvPr id="859" name="楕円 858"/>
        <xdr:cNvSpPr/>
      </xdr:nvSpPr>
      <xdr:spPr>
        <a:xfrm>
          <a:off x="20383500" y="1196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68</xdr:row>
      <xdr:rowOff>81937</xdr:rowOff>
    </xdr:from>
    <xdr:ext cx="599010" cy="259045"/>
    <xdr:sp macro="" textlink="">
      <xdr:nvSpPr>
        <xdr:cNvPr id="860" name="テキスト ボックス 859"/>
        <xdr:cNvSpPr txBox="1"/>
      </xdr:nvSpPr>
      <xdr:spPr>
        <a:xfrm>
          <a:off x="20134795" y="11740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71</xdr:row>
      <xdr:rowOff>89533</xdr:rowOff>
    </xdr:from>
    <xdr:to>
      <xdr:col>102</xdr:col>
      <xdr:colOff>165100</xdr:colOff>
      <xdr:row>72</xdr:row>
      <xdr:rowOff>19683</xdr:rowOff>
    </xdr:to>
    <xdr:sp macro="" textlink="">
      <xdr:nvSpPr>
        <xdr:cNvPr id="861" name="楕円 860"/>
        <xdr:cNvSpPr/>
      </xdr:nvSpPr>
      <xdr:spPr>
        <a:xfrm>
          <a:off x="19494500" y="12262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70</xdr:row>
      <xdr:rowOff>36210</xdr:rowOff>
    </xdr:from>
    <xdr:ext cx="599010" cy="259045"/>
    <xdr:sp macro="" textlink="">
      <xdr:nvSpPr>
        <xdr:cNvPr id="862" name="テキスト ボックス 861"/>
        <xdr:cNvSpPr txBox="1"/>
      </xdr:nvSpPr>
      <xdr:spPr>
        <a:xfrm>
          <a:off x="19245795" y="12037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83604</xdr:rowOff>
    </xdr:from>
    <xdr:to>
      <xdr:col>98</xdr:col>
      <xdr:colOff>38100</xdr:colOff>
      <xdr:row>73</xdr:row>
      <xdr:rowOff>13754</xdr:rowOff>
    </xdr:to>
    <xdr:sp macro="" textlink="">
      <xdr:nvSpPr>
        <xdr:cNvPr id="863" name="楕円 862"/>
        <xdr:cNvSpPr/>
      </xdr:nvSpPr>
      <xdr:spPr>
        <a:xfrm>
          <a:off x="18605500" y="12428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71</xdr:row>
      <xdr:rowOff>30281</xdr:rowOff>
    </xdr:from>
    <xdr:ext cx="599010" cy="259045"/>
    <xdr:sp macro="" textlink="">
      <xdr:nvSpPr>
        <xdr:cNvPr id="864" name="テキスト ボックス 863"/>
        <xdr:cNvSpPr txBox="1"/>
      </xdr:nvSpPr>
      <xdr:spPr>
        <a:xfrm>
          <a:off x="18356795" y="12203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5" name="正方形/長方形 86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66" name="正方形/長方形 86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67" name="正方形/長方形 86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68" name="正方形/長方形 86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69" name="正方形/長方形 86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0" name="正方形/長方形 86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1" name="正方形/長方形 87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2" name="正方形/長方形 87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3" name="テキスト ボックス 87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4" name="直線コネクタ 87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5" name="直線コネクタ 87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6" name="テキスト ボックス 87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7" name="直線コネクタ 87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78" name="テキスト ボックス 87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7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0" name="直線コネクタ 87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2" name="直線コネクタ 88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4" name="直線コネクタ 88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5" name="直線コネクタ 88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7" name="フローチャート: 判断 88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88" name="直線コネクタ 88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89" name="フローチャート: 判断 88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0" name="テキスト ボックス 889"/>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1" name="直線コネクタ 89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2" name="フローチャート: 判断 89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3" name="テキスト ボックス 892"/>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4" name="直線コネクタ 89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5" name="フローチャート: 判断 89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6" name="テキスト ボックス 895"/>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7" name="フローチャート: 判断 89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98" name="テキスト ボックス 897"/>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99" name="テキスト ボックス 89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0" name="テキスト ボックス 89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1" name="テキスト ボックス 90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2" name="テキスト ボックス 90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3" name="テキスト ボックス 90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楕円 90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6" name="楕円 90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07" name="テキスト ボックス 906"/>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08" name="楕円 90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09" name="テキスト ボックス 908"/>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0" name="楕円 90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1" name="テキスト ボックス 910"/>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2" name="楕円 91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3" name="テキスト ボックス 912"/>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4" name="正方形/長方形 91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5" name="正方形/長方形 91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6" name="テキスト ボックス 91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747,200</a:t>
          </a:r>
          <a:r>
            <a:rPr kumimoji="1" lang="ja-JP" altLang="en-US" sz="1300">
              <a:latin typeface="ＭＳ Ｐゴシック" panose="020B0600070205080204" pitchFamily="50" charset="-128"/>
              <a:ea typeface="ＭＳ Ｐゴシック" panose="020B0600070205080204" pitchFamily="50" charset="-128"/>
            </a:rPr>
            <a:t>円となっているが、人件費、物件費、繰出金が、類似団体内平均を上回り、それ以外については、概ね横ばいか下回っている。人件費については、昨年度実施した行政組織診断に基づき、新たな行政需要に効率的・効果的に対応できる組織の再編を実施するとともに、適正な職員数となるよう、計画的な定員管理に努める。物件費については、平均を大きく上回っているが、観光立村としてこれまで整備してきた施設の運営経費によるところが大きいため、公共施設個別施設計画策定を進め、施設等の集約化を検討するとともに、</a:t>
          </a:r>
          <a:r>
            <a:rPr kumimoji="1" lang="en-US" altLang="ja-JP" sz="1300">
              <a:latin typeface="ＭＳ Ｐゴシック" panose="020B0600070205080204" pitchFamily="50" charset="-128"/>
              <a:ea typeface="ＭＳ Ｐゴシック" panose="020B0600070205080204" pitchFamily="50" charset="-128"/>
            </a:rPr>
            <a:t>PPP</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PFI</a:t>
          </a:r>
          <a:r>
            <a:rPr kumimoji="1" lang="ja-JP" altLang="en-US" sz="1300">
              <a:latin typeface="ＭＳ Ｐゴシック" panose="020B0600070205080204" pitchFamily="50" charset="-128"/>
              <a:ea typeface="ＭＳ Ｐゴシック" panose="020B0600070205080204" pitchFamily="50" charset="-128"/>
            </a:rPr>
            <a:t>手法の導入も視野に入れ、委託業務等の見直しを行う。繰出金については、公営企業の補填的な繰出しとなっているため、将来的な料金改定等も視野に入れた経営戦略の策定し、経営改善より削減を目指す。また、公共施設が順次更新期を迎え、普通建設事業費（うち更新整備）の増加が予想されるため、各個別施設計画の策定と並行し、更新時期の調整を行う。税制改正に伴う今後の法人村民税の減収に備え、成果重視の視点に立ち、事業の見直しや効率化を図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山梨県山中湖村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5,868
5,680
53.05
5,246,963
4,384,569
334,557
2,910,370
370,731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113792</xdr:rowOff>
    </xdr:from>
    <xdr:to>
      <xdr:col>24</xdr:col>
      <xdr:colOff>62865</xdr:colOff>
      <xdr:row>39</xdr:row>
      <xdr:rowOff>3937</xdr:rowOff>
    </xdr:to>
    <xdr:cxnSp macro="">
      <xdr:nvCxnSpPr>
        <xdr:cNvPr id="56" name="直線コネクタ 55"/>
        <xdr:cNvCxnSpPr/>
      </xdr:nvCxnSpPr>
      <xdr:spPr>
        <a:xfrm flipV="1">
          <a:off x="4633595" y="5257292"/>
          <a:ext cx="1270" cy="1433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7764</xdr:rowOff>
    </xdr:from>
    <xdr:ext cx="469744" cy="259045"/>
    <xdr:sp macro="" textlink="">
      <xdr:nvSpPr>
        <xdr:cNvPr id="57" name="議会費最小値テキスト"/>
        <xdr:cNvSpPr txBox="1"/>
      </xdr:nvSpPr>
      <xdr:spPr>
        <a:xfrm>
          <a:off x="4686300" y="6694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3937</xdr:rowOff>
    </xdr:from>
    <xdr:to>
      <xdr:col>24</xdr:col>
      <xdr:colOff>152400</xdr:colOff>
      <xdr:row>39</xdr:row>
      <xdr:rowOff>3937</xdr:rowOff>
    </xdr:to>
    <xdr:cxnSp macro="">
      <xdr:nvCxnSpPr>
        <xdr:cNvPr id="58" name="直線コネクタ 57"/>
        <xdr:cNvCxnSpPr/>
      </xdr:nvCxnSpPr>
      <xdr:spPr>
        <a:xfrm>
          <a:off x="4546600" y="6690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60469</xdr:rowOff>
    </xdr:from>
    <xdr:ext cx="534377" cy="259045"/>
    <xdr:sp macro="" textlink="">
      <xdr:nvSpPr>
        <xdr:cNvPr id="59" name="議会費最大値テキスト"/>
        <xdr:cNvSpPr txBox="1"/>
      </xdr:nvSpPr>
      <xdr:spPr>
        <a:xfrm>
          <a:off x="4686300" y="5032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113792</xdr:rowOff>
    </xdr:from>
    <xdr:to>
      <xdr:col>24</xdr:col>
      <xdr:colOff>152400</xdr:colOff>
      <xdr:row>30</xdr:row>
      <xdr:rowOff>113792</xdr:rowOff>
    </xdr:to>
    <xdr:cxnSp macro="">
      <xdr:nvCxnSpPr>
        <xdr:cNvPr id="60" name="直線コネクタ 59"/>
        <xdr:cNvCxnSpPr/>
      </xdr:nvCxnSpPr>
      <xdr:spPr>
        <a:xfrm>
          <a:off x="4546600" y="5257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85979</xdr:rowOff>
    </xdr:from>
    <xdr:to>
      <xdr:col>24</xdr:col>
      <xdr:colOff>63500</xdr:colOff>
      <xdr:row>36</xdr:row>
      <xdr:rowOff>136906</xdr:rowOff>
    </xdr:to>
    <xdr:cxnSp macro="">
      <xdr:nvCxnSpPr>
        <xdr:cNvPr id="61" name="直線コネクタ 60"/>
        <xdr:cNvCxnSpPr/>
      </xdr:nvCxnSpPr>
      <xdr:spPr>
        <a:xfrm>
          <a:off x="3797300" y="6258179"/>
          <a:ext cx="838200" cy="50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88409</xdr:rowOff>
    </xdr:from>
    <xdr:ext cx="469744" cy="259045"/>
    <xdr:sp macro="" textlink="">
      <xdr:nvSpPr>
        <xdr:cNvPr id="62" name="議会費平均値テキスト"/>
        <xdr:cNvSpPr txBox="1"/>
      </xdr:nvSpPr>
      <xdr:spPr>
        <a:xfrm>
          <a:off x="4686300" y="60891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65532</xdr:rowOff>
    </xdr:from>
    <xdr:to>
      <xdr:col>24</xdr:col>
      <xdr:colOff>114300</xdr:colOff>
      <xdr:row>36</xdr:row>
      <xdr:rowOff>167132</xdr:rowOff>
    </xdr:to>
    <xdr:sp macro="" textlink="">
      <xdr:nvSpPr>
        <xdr:cNvPr id="63" name="フローチャート: 判断 62"/>
        <xdr:cNvSpPr/>
      </xdr:nvSpPr>
      <xdr:spPr>
        <a:xfrm>
          <a:off x="4584700" y="62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15621</xdr:rowOff>
    </xdr:from>
    <xdr:to>
      <xdr:col>19</xdr:col>
      <xdr:colOff>177800</xdr:colOff>
      <xdr:row>36</xdr:row>
      <xdr:rowOff>85979</xdr:rowOff>
    </xdr:to>
    <xdr:cxnSp macro="">
      <xdr:nvCxnSpPr>
        <xdr:cNvPr id="64" name="直線コネクタ 63"/>
        <xdr:cNvCxnSpPr/>
      </xdr:nvCxnSpPr>
      <xdr:spPr>
        <a:xfrm>
          <a:off x="2908300" y="6187821"/>
          <a:ext cx="889000" cy="70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89662</xdr:rowOff>
    </xdr:from>
    <xdr:to>
      <xdr:col>20</xdr:col>
      <xdr:colOff>38100</xdr:colOff>
      <xdr:row>37</xdr:row>
      <xdr:rowOff>19812</xdr:rowOff>
    </xdr:to>
    <xdr:sp macro="" textlink="">
      <xdr:nvSpPr>
        <xdr:cNvPr id="65" name="フローチャート: 判断 64"/>
        <xdr:cNvSpPr/>
      </xdr:nvSpPr>
      <xdr:spPr>
        <a:xfrm>
          <a:off x="3746500" y="626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10939</xdr:rowOff>
    </xdr:from>
    <xdr:ext cx="469744" cy="259045"/>
    <xdr:sp macro="" textlink="">
      <xdr:nvSpPr>
        <xdr:cNvPr id="66" name="テキスト ボックス 65"/>
        <xdr:cNvSpPr txBox="1"/>
      </xdr:nvSpPr>
      <xdr:spPr>
        <a:xfrm>
          <a:off x="3562428" y="6354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15621</xdr:rowOff>
    </xdr:from>
    <xdr:to>
      <xdr:col>15</xdr:col>
      <xdr:colOff>50800</xdr:colOff>
      <xdr:row>36</xdr:row>
      <xdr:rowOff>81407</xdr:rowOff>
    </xdr:to>
    <xdr:cxnSp macro="">
      <xdr:nvCxnSpPr>
        <xdr:cNvPr id="67" name="直線コネクタ 66"/>
        <xdr:cNvCxnSpPr/>
      </xdr:nvCxnSpPr>
      <xdr:spPr>
        <a:xfrm flipV="1">
          <a:off x="2019300" y="6187821"/>
          <a:ext cx="889000" cy="65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2794</xdr:rowOff>
    </xdr:from>
    <xdr:to>
      <xdr:col>15</xdr:col>
      <xdr:colOff>101600</xdr:colOff>
      <xdr:row>36</xdr:row>
      <xdr:rowOff>104394</xdr:rowOff>
    </xdr:to>
    <xdr:sp macro="" textlink="">
      <xdr:nvSpPr>
        <xdr:cNvPr id="68" name="フローチャート: 判断 67"/>
        <xdr:cNvSpPr/>
      </xdr:nvSpPr>
      <xdr:spPr>
        <a:xfrm>
          <a:off x="2857500" y="61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95521</xdr:rowOff>
    </xdr:from>
    <xdr:ext cx="469744" cy="259045"/>
    <xdr:sp macro="" textlink="">
      <xdr:nvSpPr>
        <xdr:cNvPr id="69" name="テキスト ボックス 68"/>
        <xdr:cNvSpPr txBox="1"/>
      </xdr:nvSpPr>
      <xdr:spPr>
        <a:xfrm>
          <a:off x="2673428" y="6267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81407</xdr:rowOff>
    </xdr:from>
    <xdr:to>
      <xdr:col>10</xdr:col>
      <xdr:colOff>114300</xdr:colOff>
      <xdr:row>36</xdr:row>
      <xdr:rowOff>114173</xdr:rowOff>
    </xdr:to>
    <xdr:cxnSp macro="">
      <xdr:nvCxnSpPr>
        <xdr:cNvPr id="70" name="直線コネクタ 69"/>
        <xdr:cNvCxnSpPr/>
      </xdr:nvCxnSpPr>
      <xdr:spPr>
        <a:xfrm flipV="1">
          <a:off x="1130300" y="6253607"/>
          <a:ext cx="889000" cy="32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17145</xdr:rowOff>
    </xdr:from>
    <xdr:to>
      <xdr:col>10</xdr:col>
      <xdr:colOff>165100</xdr:colOff>
      <xdr:row>36</xdr:row>
      <xdr:rowOff>118745</xdr:rowOff>
    </xdr:to>
    <xdr:sp macro="" textlink="">
      <xdr:nvSpPr>
        <xdr:cNvPr id="71" name="フローチャート: 判断 70"/>
        <xdr:cNvSpPr/>
      </xdr:nvSpPr>
      <xdr:spPr>
        <a:xfrm>
          <a:off x="1968500" y="618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135272</xdr:rowOff>
    </xdr:from>
    <xdr:ext cx="469744" cy="259045"/>
    <xdr:sp macro="" textlink="">
      <xdr:nvSpPr>
        <xdr:cNvPr id="72" name="テキスト ボックス 71"/>
        <xdr:cNvSpPr txBox="1"/>
      </xdr:nvSpPr>
      <xdr:spPr>
        <a:xfrm>
          <a:off x="1784428" y="5964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51054</xdr:rowOff>
    </xdr:from>
    <xdr:to>
      <xdr:col>6</xdr:col>
      <xdr:colOff>38100</xdr:colOff>
      <xdr:row>36</xdr:row>
      <xdr:rowOff>152654</xdr:rowOff>
    </xdr:to>
    <xdr:sp macro="" textlink="">
      <xdr:nvSpPr>
        <xdr:cNvPr id="73" name="フローチャート: 判断 72"/>
        <xdr:cNvSpPr/>
      </xdr:nvSpPr>
      <xdr:spPr>
        <a:xfrm>
          <a:off x="1079500" y="622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169181</xdr:rowOff>
    </xdr:from>
    <xdr:ext cx="469744" cy="259045"/>
    <xdr:sp macro="" textlink="">
      <xdr:nvSpPr>
        <xdr:cNvPr id="74" name="テキスト ボックス 73"/>
        <xdr:cNvSpPr txBox="1"/>
      </xdr:nvSpPr>
      <xdr:spPr>
        <a:xfrm>
          <a:off x="895428" y="5998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86106</xdr:rowOff>
    </xdr:from>
    <xdr:to>
      <xdr:col>24</xdr:col>
      <xdr:colOff>114300</xdr:colOff>
      <xdr:row>37</xdr:row>
      <xdr:rowOff>16256</xdr:rowOff>
    </xdr:to>
    <xdr:sp macro="" textlink="">
      <xdr:nvSpPr>
        <xdr:cNvPr id="80" name="楕円 79"/>
        <xdr:cNvSpPr/>
      </xdr:nvSpPr>
      <xdr:spPr>
        <a:xfrm>
          <a:off x="4584700" y="6258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64533</xdr:rowOff>
    </xdr:from>
    <xdr:ext cx="469744" cy="259045"/>
    <xdr:sp macro="" textlink="">
      <xdr:nvSpPr>
        <xdr:cNvPr id="81" name="議会費該当値テキスト"/>
        <xdr:cNvSpPr txBox="1"/>
      </xdr:nvSpPr>
      <xdr:spPr>
        <a:xfrm>
          <a:off x="4686300" y="6236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35179</xdr:rowOff>
    </xdr:from>
    <xdr:to>
      <xdr:col>20</xdr:col>
      <xdr:colOff>38100</xdr:colOff>
      <xdr:row>36</xdr:row>
      <xdr:rowOff>136779</xdr:rowOff>
    </xdr:to>
    <xdr:sp macro="" textlink="">
      <xdr:nvSpPr>
        <xdr:cNvPr id="82" name="楕円 81"/>
        <xdr:cNvSpPr/>
      </xdr:nvSpPr>
      <xdr:spPr>
        <a:xfrm>
          <a:off x="3746500" y="6207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153306</xdr:rowOff>
    </xdr:from>
    <xdr:ext cx="469744" cy="259045"/>
    <xdr:sp macro="" textlink="">
      <xdr:nvSpPr>
        <xdr:cNvPr id="83" name="テキスト ボックス 82"/>
        <xdr:cNvSpPr txBox="1"/>
      </xdr:nvSpPr>
      <xdr:spPr>
        <a:xfrm>
          <a:off x="3562428" y="5982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136271</xdr:rowOff>
    </xdr:from>
    <xdr:to>
      <xdr:col>15</xdr:col>
      <xdr:colOff>101600</xdr:colOff>
      <xdr:row>36</xdr:row>
      <xdr:rowOff>66421</xdr:rowOff>
    </xdr:to>
    <xdr:sp macro="" textlink="">
      <xdr:nvSpPr>
        <xdr:cNvPr id="84" name="楕円 83"/>
        <xdr:cNvSpPr/>
      </xdr:nvSpPr>
      <xdr:spPr>
        <a:xfrm>
          <a:off x="2857500" y="6137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82948</xdr:rowOff>
    </xdr:from>
    <xdr:ext cx="534377" cy="259045"/>
    <xdr:sp macro="" textlink="">
      <xdr:nvSpPr>
        <xdr:cNvPr id="85" name="テキスト ボックス 84"/>
        <xdr:cNvSpPr txBox="1"/>
      </xdr:nvSpPr>
      <xdr:spPr>
        <a:xfrm>
          <a:off x="2641111" y="5912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30607</xdr:rowOff>
    </xdr:from>
    <xdr:to>
      <xdr:col>10</xdr:col>
      <xdr:colOff>165100</xdr:colOff>
      <xdr:row>36</xdr:row>
      <xdr:rowOff>132207</xdr:rowOff>
    </xdr:to>
    <xdr:sp macro="" textlink="">
      <xdr:nvSpPr>
        <xdr:cNvPr id="86" name="楕円 85"/>
        <xdr:cNvSpPr/>
      </xdr:nvSpPr>
      <xdr:spPr>
        <a:xfrm>
          <a:off x="1968500" y="6202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123334</xdr:rowOff>
    </xdr:from>
    <xdr:ext cx="469744" cy="259045"/>
    <xdr:sp macro="" textlink="">
      <xdr:nvSpPr>
        <xdr:cNvPr id="87" name="テキスト ボックス 86"/>
        <xdr:cNvSpPr txBox="1"/>
      </xdr:nvSpPr>
      <xdr:spPr>
        <a:xfrm>
          <a:off x="1784428" y="6295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63373</xdr:rowOff>
    </xdr:from>
    <xdr:to>
      <xdr:col>6</xdr:col>
      <xdr:colOff>38100</xdr:colOff>
      <xdr:row>36</xdr:row>
      <xdr:rowOff>164973</xdr:rowOff>
    </xdr:to>
    <xdr:sp macro="" textlink="">
      <xdr:nvSpPr>
        <xdr:cNvPr id="88" name="楕円 87"/>
        <xdr:cNvSpPr/>
      </xdr:nvSpPr>
      <xdr:spPr>
        <a:xfrm>
          <a:off x="1079500" y="6235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156100</xdr:rowOff>
    </xdr:from>
    <xdr:ext cx="469744" cy="259045"/>
    <xdr:sp macro="" textlink="">
      <xdr:nvSpPr>
        <xdr:cNvPr id="89" name="テキスト ボックス 88"/>
        <xdr:cNvSpPr txBox="1"/>
      </xdr:nvSpPr>
      <xdr:spPr>
        <a:xfrm>
          <a:off x="895428" y="6328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132695</xdr:rowOff>
    </xdr:from>
    <xdr:to>
      <xdr:col>24</xdr:col>
      <xdr:colOff>62865</xdr:colOff>
      <xdr:row>58</xdr:row>
      <xdr:rowOff>142435</xdr:rowOff>
    </xdr:to>
    <xdr:cxnSp macro="">
      <xdr:nvCxnSpPr>
        <xdr:cNvPr id="113" name="直線コネクタ 112"/>
        <xdr:cNvCxnSpPr/>
      </xdr:nvCxnSpPr>
      <xdr:spPr>
        <a:xfrm flipV="1">
          <a:off x="4633595" y="8533745"/>
          <a:ext cx="1270" cy="1552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146262</xdr:rowOff>
    </xdr:from>
    <xdr:ext cx="534377" cy="259045"/>
    <xdr:sp macro="" textlink="">
      <xdr:nvSpPr>
        <xdr:cNvPr id="114" name="総務費最小値テキスト"/>
        <xdr:cNvSpPr txBox="1"/>
      </xdr:nvSpPr>
      <xdr:spPr>
        <a:xfrm>
          <a:off x="4686300" y="10090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142435</xdr:rowOff>
    </xdr:from>
    <xdr:to>
      <xdr:col>24</xdr:col>
      <xdr:colOff>152400</xdr:colOff>
      <xdr:row>58</xdr:row>
      <xdr:rowOff>142435</xdr:rowOff>
    </xdr:to>
    <xdr:cxnSp macro="">
      <xdr:nvCxnSpPr>
        <xdr:cNvPr id="115" name="直線コネクタ 114"/>
        <xdr:cNvCxnSpPr/>
      </xdr:nvCxnSpPr>
      <xdr:spPr>
        <a:xfrm>
          <a:off x="4546600" y="10086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79372</xdr:rowOff>
    </xdr:from>
    <xdr:ext cx="690189" cy="259045"/>
    <xdr:sp macro="" textlink="">
      <xdr:nvSpPr>
        <xdr:cNvPr id="116" name="総務費最大値テキスト"/>
        <xdr:cNvSpPr txBox="1"/>
      </xdr:nvSpPr>
      <xdr:spPr>
        <a:xfrm>
          <a:off x="4686300" y="83089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1,280,516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132695</xdr:rowOff>
    </xdr:from>
    <xdr:to>
      <xdr:col>24</xdr:col>
      <xdr:colOff>152400</xdr:colOff>
      <xdr:row>49</xdr:row>
      <xdr:rowOff>132695</xdr:rowOff>
    </xdr:to>
    <xdr:cxnSp macro="">
      <xdr:nvCxnSpPr>
        <xdr:cNvPr id="117" name="直線コネクタ 116"/>
        <xdr:cNvCxnSpPr/>
      </xdr:nvCxnSpPr>
      <xdr:spPr>
        <a:xfrm>
          <a:off x="4546600" y="8533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115398</xdr:rowOff>
    </xdr:from>
    <xdr:to>
      <xdr:col>24</xdr:col>
      <xdr:colOff>63500</xdr:colOff>
      <xdr:row>58</xdr:row>
      <xdr:rowOff>5878</xdr:rowOff>
    </xdr:to>
    <xdr:cxnSp macro="">
      <xdr:nvCxnSpPr>
        <xdr:cNvPr id="118" name="直線コネクタ 117"/>
        <xdr:cNvCxnSpPr/>
      </xdr:nvCxnSpPr>
      <xdr:spPr>
        <a:xfrm flipV="1">
          <a:off x="3797300" y="9888048"/>
          <a:ext cx="838200" cy="61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92398</xdr:rowOff>
    </xdr:from>
    <xdr:ext cx="599010" cy="259045"/>
    <xdr:sp macro="" textlink="">
      <xdr:nvSpPr>
        <xdr:cNvPr id="119" name="総務費平均値テキスト"/>
        <xdr:cNvSpPr txBox="1"/>
      </xdr:nvSpPr>
      <xdr:spPr>
        <a:xfrm>
          <a:off x="4686300" y="98650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113971</xdr:rowOff>
    </xdr:from>
    <xdr:to>
      <xdr:col>24</xdr:col>
      <xdr:colOff>114300</xdr:colOff>
      <xdr:row>58</xdr:row>
      <xdr:rowOff>44121</xdr:rowOff>
    </xdr:to>
    <xdr:sp macro="" textlink="">
      <xdr:nvSpPr>
        <xdr:cNvPr id="120" name="フローチャート: 判断 119"/>
        <xdr:cNvSpPr/>
      </xdr:nvSpPr>
      <xdr:spPr>
        <a:xfrm>
          <a:off x="4584700" y="9886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58550</xdr:rowOff>
    </xdr:from>
    <xdr:to>
      <xdr:col>19</xdr:col>
      <xdr:colOff>177800</xdr:colOff>
      <xdr:row>58</xdr:row>
      <xdr:rowOff>5878</xdr:rowOff>
    </xdr:to>
    <xdr:cxnSp macro="">
      <xdr:nvCxnSpPr>
        <xdr:cNvPr id="121" name="直線コネクタ 120"/>
        <xdr:cNvCxnSpPr/>
      </xdr:nvCxnSpPr>
      <xdr:spPr>
        <a:xfrm>
          <a:off x="2908300" y="9831200"/>
          <a:ext cx="889000" cy="118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119426</xdr:rowOff>
    </xdr:from>
    <xdr:to>
      <xdr:col>20</xdr:col>
      <xdr:colOff>38100</xdr:colOff>
      <xdr:row>58</xdr:row>
      <xdr:rowOff>49576</xdr:rowOff>
    </xdr:to>
    <xdr:sp macro="" textlink="">
      <xdr:nvSpPr>
        <xdr:cNvPr id="122" name="フローチャート: 判断 121"/>
        <xdr:cNvSpPr/>
      </xdr:nvSpPr>
      <xdr:spPr>
        <a:xfrm>
          <a:off x="3746500" y="9892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66103</xdr:rowOff>
    </xdr:from>
    <xdr:ext cx="599010" cy="259045"/>
    <xdr:sp macro="" textlink="">
      <xdr:nvSpPr>
        <xdr:cNvPr id="123" name="テキスト ボックス 122"/>
        <xdr:cNvSpPr txBox="1"/>
      </xdr:nvSpPr>
      <xdr:spPr>
        <a:xfrm>
          <a:off x="3497795" y="9667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58550</xdr:rowOff>
    </xdr:from>
    <xdr:to>
      <xdr:col>15</xdr:col>
      <xdr:colOff>50800</xdr:colOff>
      <xdr:row>57</xdr:row>
      <xdr:rowOff>80191</xdr:rowOff>
    </xdr:to>
    <xdr:cxnSp macro="">
      <xdr:nvCxnSpPr>
        <xdr:cNvPr id="124" name="直線コネクタ 123"/>
        <xdr:cNvCxnSpPr/>
      </xdr:nvCxnSpPr>
      <xdr:spPr>
        <a:xfrm flipV="1">
          <a:off x="2019300" y="9831200"/>
          <a:ext cx="889000" cy="21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153708</xdr:rowOff>
    </xdr:from>
    <xdr:to>
      <xdr:col>15</xdr:col>
      <xdr:colOff>101600</xdr:colOff>
      <xdr:row>58</xdr:row>
      <xdr:rowOff>83858</xdr:rowOff>
    </xdr:to>
    <xdr:sp macro="" textlink="">
      <xdr:nvSpPr>
        <xdr:cNvPr id="125" name="フローチャート: 判断 124"/>
        <xdr:cNvSpPr/>
      </xdr:nvSpPr>
      <xdr:spPr>
        <a:xfrm>
          <a:off x="2857500" y="9926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74985</xdr:rowOff>
    </xdr:from>
    <xdr:ext cx="599010" cy="259045"/>
    <xdr:sp macro="" textlink="">
      <xdr:nvSpPr>
        <xdr:cNvPr id="126" name="テキスト ボックス 125"/>
        <xdr:cNvSpPr txBox="1"/>
      </xdr:nvSpPr>
      <xdr:spPr>
        <a:xfrm>
          <a:off x="2608795" y="10019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80191</xdr:rowOff>
    </xdr:from>
    <xdr:to>
      <xdr:col>10</xdr:col>
      <xdr:colOff>114300</xdr:colOff>
      <xdr:row>58</xdr:row>
      <xdr:rowOff>67982</xdr:rowOff>
    </xdr:to>
    <xdr:cxnSp macro="">
      <xdr:nvCxnSpPr>
        <xdr:cNvPr id="127" name="直線コネクタ 126"/>
        <xdr:cNvCxnSpPr/>
      </xdr:nvCxnSpPr>
      <xdr:spPr>
        <a:xfrm flipV="1">
          <a:off x="1130300" y="9852841"/>
          <a:ext cx="889000" cy="159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93621</xdr:rowOff>
    </xdr:from>
    <xdr:to>
      <xdr:col>10</xdr:col>
      <xdr:colOff>165100</xdr:colOff>
      <xdr:row>58</xdr:row>
      <xdr:rowOff>23771</xdr:rowOff>
    </xdr:to>
    <xdr:sp macro="" textlink="">
      <xdr:nvSpPr>
        <xdr:cNvPr id="128" name="フローチャート: 判断 127"/>
        <xdr:cNvSpPr/>
      </xdr:nvSpPr>
      <xdr:spPr>
        <a:xfrm>
          <a:off x="1968500" y="9866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14898</xdr:rowOff>
    </xdr:from>
    <xdr:ext cx="599010" cy="259045"/>
    <xdr:sp macro="" textlink="">
      <xdr:nvSpPr>
        <xdr:cNvPr id="129" name="テキスト ボックス 128"/>
        <xdr:cNvSpPr txBox="1"/>
      </xdr:nvSpPr>
      <xdr:spPr>
        <a:xfrm>
          <a:off x="1719795" y="9958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4750</xdr:rowOff>
    </xdr:from>
    <xdr:to>
      <xdr:col>6</xdr:col>
      <xdr:colOff>38100</xdr:colOff>
      <xdr:row>58</xdr:row>
      <xdr:rowOff>106350</xdr:rowOff>
    </xdr:to>
    <xdr:sp macro="" textlink="">
      <xdr:nvSpPr>
        <xdr:cNvPr id="130" name="フローチャート: 判断 129"/>
        <xdr:cNvSpPr/>
      </xdr:nvSpPr>
      <xdr:spPr>
        <a:xfrm>
          <a:off x="1079500" y="99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122877</xdr:rowOff>
    </xdr:from>
    <xdr:ext cx="599010" cy="259045"/>
    <xdr:sp macro="" textlink="">
      <xdr:nvSpPr>
        <xdr:cNvPr id="131" name="テキスト ボックス 130"/>
        <xdr:cNvSpPr txBox="1"/>
      </xdr:nvSpPr>
      <xdr:spPr>
        <a:xfrm>
          <a:off x="830795" y="9724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64598</xdr:rowOff>
    </xdr:from>
    <xdr:to>
      <xdr:col>24</xdr:col>
      <xdr:colOff>114300</xdr:colOff>
      <xdr:row>57</xdr:row>
      <xdr:rowOff>166198</xdr:rowOff>
    </xdr:to>
    <xdr:sp macro="" textlink="">
      <xdr:nvSpPr>
        <xdr:cNvPr id="137" name="楕円 136"/>
        <xdr:cNvSpPr/>
      </xdr:nvSpPr>
      <xdr:spPr>
        <a:xfrm>
          <a:off x="4584700" y="9837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87475</xdr:rowOff>
    </xdr:from>
    <xdr:ext cx="599010" cy="259045"/>
    <xdr:sp macro="" textlink="">
      <xdr:nvSpPr>
        <xdr:cNvPr id="138" name="総務費該当値テキスト"/>
        <xdr:cNvSpPr txBox="1"/>
      </xdr:nvSpPr>
      <xdr:spPr>
        <a:xfrm>
          <a:off x="4686300" y="9688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126528</xdr:rowOff>
    </xdr:from>
    <xdr:to>
      <xdr:col>20</xdr:col>
      <xdr:colOff>38100</xdr:colOff>
      <xdr:row>58</xdr:row>
      <xdr:rowOff>56678</xdr:rowOff>
    </xdr:to>
    <xdr:sp macro="" textlink="">
      <xdr:nvSpPr>
        <xdr:cNvPr id="139" name="楕円 138"/>
        <xdr:cNvSpPr/>
      </xdr:nvSpPr>
      <xdr:spPr>
        <a:xfrm>
          <a:off x="3746500" y="9899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47805</xdr:rowOff>
    </xdr:from>
    <xdr:ext cx="599010" cy="259045"/>
    <xdr:sp macro="" textlink="">
      <xdr:nvSpPr>
        <xdr:cNvPr id="140" name="テキスト ボックス 139"/>
        <xdr:cNvSpPr txBox="1"/>
      </xdr:nvSpPr>
      <xdr:spPr>
        <a:xfrm>
          <a:off x="3497795" y="9991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7750</xdr:rowOff>
    </xdr:from>
    <xdr:to>
      <xdr:col>15</xdr:col>
      <xdr:colOff>101600</xdr:colOff>
      <xdr:row>57</xdr:row>
      <xdr:rowOff>109350</xdr:rowOff>
    </xdr:to>
    <xdr:sp macro="" textlink="">
      <xdr:nvSpPr>
        <xdr:cNvPr id="141" name="楕円 140"/>
        <xdr:cNvSpPr/>
      </xdr:nvSpPr>
      <xdr:spPr>
        <a:xfrm>
          <a:off x="2857500" y="978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125877</xdr:rowOff>
    </xdr:from>
    <xdr:ext cx="599010" cy="259045"/>
    <xdr:sp macro="" textlink="">
      <xdr:nvSpPr>
        <xdr:cNvPr id="142" name="テキスト ボックス 141"/>
        <xdr:cNvSpPr txBox="1"/>
      </xdr:nvSpPr>
      <xdr:spPr>
        <a:xfrm>
          <a:off x="2608795" y="9555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29391</xdr:rowOff>
    </xdr:from>
    <xdr:to>
      <xdr:col>10</xdr:col>
      <xdr:colOff>165100</xdr:colOff>
      <xdr:row>57</xdr:row>
      <xdr:rowOff>130991</xdr:rowOff>
    </xdr:to>
    <xdr:sp macro="" textlink="">
      <xdr:nvSpPr>
        <xdr:cNvPr id="143" name="楕円 142"/>
        <xdr:cNvSpPr/>
      </xdr:nvSpPr>
      <xdr:spPr>
        <a:xfrm>
          <a:off x="1968500" y="9802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147518</xdr:rowOff>
    </xdr:from>
    <xdr:ext cx="599010" cy="259045"/>
    <xdr:sp macro="" textlink="">
      <xdr:nvSpPr>
        <xdr:cNvPr id="144" name="テキスト ボックス 143"/>
        <xdr:cNvSpPr txBox="1"/>
      </xdr:nvSpPr>
      <xdr:spPr>
        <a:xfrm>
          <a:off x="1719795" y="9577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17182</xdr:rowOff>
    </xdr:from>
    <xdr:to>
      <xdr:col>6</xdr:col>
      <xdr:colOff>38100</xdr:colOff>
      <xdr:row>58</xdr:row>
      <xdr:rowOff>118782</xdr:rowOff>
    </xdr:to>
    <xdr:sp macro="" textlink="">
      <xdr:nvSpPr>
        <xdr:cNvPr id="145" name="楕円 144"/>
        <xdr:cNvSpPr/>
      </xdr:nvSpPr>
      <xdr:spPr>
        <a:xfrm>
          <a:off x="1079500" y="9961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109909</xdr:rowOff>
    </xdr:from>
    <xdr:ext cx="599010" cy="259045"/>
    <xdr:sp macro="" textlink="">
      <xdr:nvSpPr>
        <xdr:cNvPr id="146" name="テキスト ボックス 145"/>
        <xdr:cNvSpPr txBox="1"/>
      </xdr:nvSpPr>
      <xdr:spPr>
        <a:xfrm>
          <a:off x="830795" y="10054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9" name="テキスト ボックス 158"/>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52026</xdr:rowOff>
    </xdr:from>
    <xdr:to>
      <xdr:col>24</xdr:col>
      <xdr:colOff>62865</xdr:colOff>
      <xdr:row>78</xdr:row>
      <xdr:rowOff>60430</xdr:rowOff>
    </xdr:to>
    <xdr:cxnSp macro="">
      <xdr:nvCxnSpPr>
        <xdr:cNvPr id="173" name="直線コネクタ 172"/>
        <xdr:cNvCxnSpPr/>
      </xdr:nvCxnSpPr>
      <xdr:spPr>
        <a:xfrm flipV="1">
          <a:off x="4633595" y="12053526"/>
          <a:ext cx="1270" cy="1380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64257</xdr:rowOff>
    </xdr:from>
    <xdr:ext cx="599010" cy="259045"/>
    <xdr:sp macro="" textlink="">
      <xdr:nvSpPr>
        <xdr:cNvPr id="174" name="民生費最小値テキスト"/>
        <xdr:cNvSpPr txBox="1"/>
      </xdr:nvSpPr>
      <xdr:spPr>
        <a:xfrm>
          <a:off x="4686300" y="13437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60430</xdr:rowOff>
    </xdr:from>
    <xdr:to>
      <xdr:col>24</xdr:col>
      <xdr:colOff>152400</xdr:colOff>
      <xdr:row>78</xdr:row>
      <xdr:rowOff>60430</xdr:rowOff>
    </xdr:to>
    <xdr:cxnSp macro="">
      <xdr:nvCxnSpPr>
        <xdr:cNvPr id="175" name="直線コネクタ 174"/>
        <xdr:cNvCxnSpPr/>
      </xdr:nvCxnSpPr>
      <xdr:spPr>
        <a:xfrm>
          <a:off x="4546600" y="13433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170153</xdr:rowOff>
    </xdr:from>
    <xdr:ext cx="599010" cy="259045"/>
    <xdr:sp macro="" textlink="">
      <xdr:nvSpPr>
        <xdr:cNvPr id="176" name="民生費最大値テキスト"/>
        <xdr:cNvSpPr txBox="1"/>
      </xdr:nvSpPr>
      <xdr:spPr>
        <a:xfrm>
          <a:off x="4686300" y="11828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236,054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52026</xdr:rowOff>
    </xdr:from>
    <xdr:to>
      <xdr:col>24</xdr:col>
      <xdr:colOff>152400</xdr:colOff>
      <xdr:row>70</xdr:row>
      <xdr:rowOff>52026</xdr:rowOff>
    </xdr:to>
    <xdr:cxnSp macro="">
      <xdr:nvCxnSpPr>
        <xdr:cNvPr id="177" name="直線コネクタ 176"/>
        <xdr:cNvCxnSpPr/>
      </xdr:nvCxnSpPr>
      <xdr:spPr>
        <a:xfrm>
          <a:off x="4546600" y="12053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14754</xdr:rowOff>
    </xdr:from>
    <xdr:to>
      <xdr:col>24</xdr:col>
      <xdr:colOff>63500</xdr:colOff>
      <xdr:row>77</xdr:row>
      <xdr:rowOff>22853</xdr:rowOff>
    </xdr:to>
    <xdr:cxnSp macro="">
      <xdr:nvCxnSpPr>
        <xdr:cNvPr id="178" name="直線コネクタ 177"/>
        <xdr:cNvCxnSpPr/>
      </xdr:nvCxnSpPr>
      <xdr:spPr>
        <a:xfrm flipV="1">
          <a:off x="3797300" y="13216404"/>
          <a:ext cx="838200" cy="8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116621</xdr:rowOff>
    </xdr:from>
    <xdr:ext cx="599010" cy="259045"/>
    <xdr:sp macro="" textlink="">
      <xdr:nvSpPr>
        <xdr:cNvPr id="179" name="民生費平均値テキスト"/>
        <xdr:cNvSpPr txBox="1"/>
      </xdr:nvSpPr>
      <xdr:spPr>
        <a:xfrm>
          <a:off x="4686300" y="126324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93744</xdr:rowOff>
    </xdr:from>
    <xdr:to>
      <xdr:col>24</xdr:col>
      <xdr:colOff>114300</xdr:colOff>
      <xdr:row>75</xdr:row>
      <xdr:rowOff>23894</xdr:rowOff>
    </xdr:to>
    <xdr:sp macro="" textlink="">
      <xdr:nvSpPr>
        <xdr:cNvPr id="180" name="フローチャート: 判断 179"/>
        <xdr:cNvSpPr/>
      </xdr:nvSpPr>
      <xdr:spPr>
        <a:xfrm>
          <a:off x="4584700" y="1278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118690</xdr:rowOff>
    </xdr:from>
    <xdr:to>
      <xdr:col>19</xdr:col>
      <xdr:colOff>177800</xdr:colOff>
      <xdr:row>77</xdr:row>
      <xdr:rowOff>22853</xdr:rowOff>
    </xdr:to>
    <xdr:cxnSp macro="">
      <xdr:nvCxnSpPr>
        <xdr:cNvPr id="181" name="直線コネクタ 180"/>
        <xdr:cNvCxnSpPr/>
      </xdr:nvCxnSpPr>
      <xdr:spPr>
        <a:xfrm>
          <a:off x="2908300" y="13148890"/>
          <a:ext cx="889000" cy="75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110628</xdr:rowOff>
    </xdr:from>
    <xdr:to>
      <xdr:col>20</xdr:col>
      <xdr:colOff>38100</xdr:colOff>
      <xdr:row>75</xdr:row>
      <xdr:rowOff>40778</xdr:rowOff>
    </xdr:to>
    <xdr:sp macro="" textlink="">
      <xdr:nvSpPr>
        <xdr:cNvPr id="182" name="フローチャート: 判断 181"/>
        <xdr:cNvSpPr/>
      </xdr:nvSpPr>
      <xdr:spPr>
        <a:xfrm>
          <a:off x="3746500" y="12797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57305</xdr:rowOff>
    </xdr:from>
    <xdr:ext cx="599010" cy="259045"/>
    <xdr:sp macro="" textlink="">
      <xdr:nvSpPr>
        <xdr:cNvPr id="183" name="テキスト ボックス 182"/>
        <xdr:cNvSpPr txBox="1"/>
      </xdr:nvSpPr>
      <xdr:spPr>
        <a:xfrm>
          <a:off x="3497795" y="12573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118690</xdr:rowOff>
    </xdr:from>
    <xdr:to>
      <xdr:col>15</xdr:col>
      <xdr:colOff>50800</xdr:colOff>
      <xdr:row>76</xdr:row>
      <xdr:rowOff>132657</xdr:rowOff>
    </xdr:to>
    <xdr:cxnSp macro="">
      <xdr:nvCxnSpPr>
        <xdr:cNvPr id="184" name="直線コネクタ 183"/>
        <xdr:cNvCxnSpPr/>
      </xdr:nvCxnSpPr>
      <xdr:spPr>
        <a:xfrm flipV="1">
          <a:off x="2019300" y="13148890"/>
          <a:ext cx="889000" cy="13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40470</xdr:rowOff>
    </xdr:from>
    <xdr:to>
      <xdr:col>15</xdr:col>
      <xdr:colOff>101600</xdr:colOff>
      <xdr:row>75</xdr:row>
      <xdr:rowOff>142070</xdr:rowOff>
    </xdr:to>
    <xdr:sp macro="" textlink="">
      <xdr:nvSpPr>
        <xdr:cNvPr id="185" name="フローチャート: 判断 184"/>
        <xdr:cNvSpPr/>
      </xdr:nvSpPr>
      <xdr:spPr>
        <a:xfrm>
          <a:off x="2857500" y="1289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158597</xdr:rowOff>
    </xdr:from>
    <xdr:ext cx="599010" cy="259045"/>
    <xdr:sp macro="" textlink="">
      <xdr:nvSpPr>
        <xdr:cNvPr id="186" name="テキスト ボックス 185"/>
        <xdr:cNvSpPr txBox="1"/>
      </xdr:nvSpPr>
      <xdr:spPr>
        <a:xfrm>
          <a:off x="2608795" y="12674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91770</xdr:rowOff>
    </xdr:from>
    <xdr:to>
      <xdr:col>10</xdr:col>
      <xdr:colOff>114300</xdr:colOff>
      <xdr:row>76</xdr:row>
      <xdr:rowOff>132657</xdr:rowOff>
    </xdr:to>
    <xdr:cxnSp macro="">
      <xdr:nvCxnSpPr>
        <xdr:cNvPr id="187" name="直線コネクタ 186"/>
        <xdr:cNvCxnSpPr/>
      </xdr:nvCxnSpPr>
      <xdr:spPr>
        <a:xfrm>
          <a:off x="1130300" y="13121970"/>
          <a:ext cx="889000" cy="4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55633</xdr:rowOff>
    </xdr:from>
    <xdr:to>
      <xdr:col>10</xdr:col>
      <xdr:colOff>165100</xdr:colOff>
      <xdr:row>75</xdr:row>
      <xdr:rowOff>157234</xdr:rowOff>
    </xdr:to>
    <xdr:sp macro="" textlink="">
      <xdr:nvSpPr>
        <xdr:cNvPr id="188" name="フローチャート: 判断 187"/>
        <xdr:cNvSpPr/>
      </xdr:nvSpPr>
      <xdr:spPr>
        <a:xfrm>
          <a:off x="1968500" y="129143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2310</xdr:rowOff>
    </xdr:from>
    <xdr:ext cx="599010" cy="259045"/>
    <xdr:sp macro="" textlink="">
      <xdr:nvSpPr>
        <xdr:cNvPr id="189" name="テキスト ボックス 188"/>
        <xdr:cNvSpPr txBox="1"/>
      </xdr:nvSpPr>
      <xdr:spPr>
        <a:xfrm>
          <a:off x="1719795" y="12689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40339</xdr:rowOff>
    </xdr:from>
    <xdr:to>
      <xdr:col>6</xdr:col>
      <xdr:colOff>38100</xdr:colOff>
      <xdr:row>76</xdr:row>
      <xdr:rowOff>141939</xdr:rowOff>
    </xdr:to>
    <xdr:sp macro="" textlink="">
      <xdr:nvSpPr>
        <xdr:cNvPr id="190" name="フローチャート: 判断 189"/>
        <xdr:cNvSpPr/>
      </xdr:nvSpPr>
      <xdr:spPr>
        <a:xfrm>
          <a:off x="1079500" y="1307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158466</xdr:rowOff>
    </xdr:from>
    <xdr:ext cx="599010" cy="259045"/>
    <xdr:sp macro="" textlink="">
      <xdr:nvSpPr>
        <xdr:cNvPr id="191" name="テキスト ボックス 190"/>
        <xdr:cNvSpPr txBox="1"/>
      </xdr:nvSpPr>
      <xdr:spPr>
        <a:xfrm>
          <a:off x="830795" y="12845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135404</xdr:rowOff>
    </xdr:from>
    <xdr:to>
      <xdr:col>24</xdr:col>
      <xdr:colOff>114300</xdr:colOff>
      <xdr:row>77</xdr:row>
      <xdr:rowOff>65554</xdr:rowOff>
    </xdr:to>
    <xdr:sp macro="" textlink="">
      <xdr:nvSpPr>
        <xdr:cNvPr id="197" name="楕円 196"/>
        <xdr:cNvSpPr/>
      </xdr:nvSpPr>
      <xdr:spPr>
        <a:xfrm>
          <a:off x="4584700" y="1316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113831</xdr:rowOff>
    </xdr:from>
    <xdr:ext cx="599010" cy="259045"/>
    <xdr:sp macro="" textlink="">
      <xdr:nvSpPr>
        <xdr:cNvPr id="198" name="民生費該当値テキスト"/>
        <xdr:cNvSpPr txBox="1"/>
      </xdr:nvSpPr>
      <xdr:spPr>
        <a:xfrm>
          <a:off x="4686300" y="13144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143503</xdr:rowOff>
    </xdr:from>
    <xdr:to>
      <xdr:col>20</xdr:col>
      <xdr:colOff>38100</xdr:colOff>
      <xdr:row>77</xdr:row>
      <xdr:rowOff>73653</xdr:rowOff>
    </xdr:to>
    <xdr:sp macro="" textlink="">
      <xdr:nvSpPr>
        <xdr:cNvPr id="199" name="楕円 198"/>
        <xdr:cNvSpPr/>
      </xdr:nvSpPr>
      <xdr:spPr>
        <a:xfrm>
          <a:off x="3746500" y="13173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64780</xdr:rowOff>
    </xdr:from>
    <xdr:ext cx="599010" cy="259045"/>
    <xdr:sp macro="" textlink="">
      <xdr:nvSpPr>
        <xdr:cNvPr id="200" name="テキスト ボックス 199"/>
        <xdr:cNvSpPr txBox="1"/>
      </xdr:nvSpPr>
      <xdr:spPr>
        <a:xfrm>
          <a:off x="3497795" y="13266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67890</xdr:rowOff>
    </xdr:from>
    <xdr:to>
      <xdr:col>15</xdr:col>
      <xdr:colOff>101600</xdr:colOff>
      <xdr:row>76</xdr:row>
      <xdr:rowOff>169490</xdr:rowOff>
    </xdr:to>
    <xdr:sp macro="" textlink="">
      <xdr:nvSpPr>
        <xdr:cNvPr id="201" name="楕円 200"/>
        <xdr:cNvSpPr/>
      </xdr:nvSpPr>
      <xdr:spPr>
        <a:xfrm>
          <a:off x="2857500" y="1309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160617</xdr:rowOff>
    </xdr:from>
    <xdr:ext cx="599010" cy="259045"/>
    <xdr:sp macro="" textlink="">
      <xdr:nvSpPr>
        <xdr:cNvPr id="202" name="テキスト ボックス 201"/>
        <xdr:cNvSpPr txBox="1"/>
      </xdr:nvSpPr>
      <xdr:spPr>
        <a:xfrm>
          <a:off x="2608795" y="13190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81857</xdr:rowOff>
    </xdr:from>
    <xdr:to>
      <xdr:col>10</xdr:col>
      <xdr:colOff>165100</xdr:colOff>
      <xdr:row>77</xdr:row>
      <xdr:rowOff>12007</xdr:rowOff>
    </xdr:to>
    <xdr:sp macro="" textlink="">
      <xdr:nvSpPr>
        <xdr:cNvPr id="203" name="楕円 202"/>
        <xdr:cNvSpPr/>
      </xdr:nvSpPr>
      <xdr:spPr>
        <a:xfrm>
          <a:off x="1968500" y="13112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3134</xdr:rowOff>
    </xdr:from>
    <xdr:ext cx="599010" cy="259045"/>
    <xdr:sp macro="" textlink="">
      <xdr:nvSpPr>
        <xdr:cNvPr id="204" name="テキスト ボックス 203"/>
        <xdr:cNvSpPr txBox="1"/>
      </xdr:nvSpPr>
      <xdr:spPr>
        <a:xfrm>
          <a:off x="1719795" y="13204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40970</xdr:rowOff>
    </xdr:from>
    <xdr:to>
      <xdr:col>6</xdr:col>
      <xdr:colOff>38100</xdr:colOff>
      <xdr:row>76</xdr:row>
      <xdr:rowOff>142570</xdr:rowOff>
    </xdr:to>
    <xdr:sp macro="" textlink="">
      <xdr:nvSpPr>
        <xdr:cNvPr id="205" name="楕円 204"/>
        <xdr:cNvSpPr/>
      </xdr:nvSpPr>
      <xdr:spPr>
        <a:xfrm>
          <a:off x="1079500" y="1307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133697</xdr:rowOff>
    </xdr:from>
    <xdr:ext cx="599010" cy="259045"/>
    <xdr:sp macro="" textlink="">
      <xdr:nvSpPr>
        <xdr:cNvPr id="206" name="テキスト ボックス 205"/>
        <xdr:cNvSpPr txBox="1"/>
      </xdr:nvSpPr>
      <xdr:spPr>
        <a:xfrm>
          <a:off x="830795" y="13163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109057</xdr:rowOff>
    </xdr:from>
    <xdr:to>
      <xdr:col>24</xdr:col>
      <xdr:colOff>62865</xdr:colOff>
      <xdr:row>98</xdr:row>
      <xdr:rowOff>121789</xdr:rowOff>
    </xdr:to>
    <xdr:cxnSp macro="">
      <xdr:nvCxnSpPr>
        <xdr:cNvPr id="230" name="直線コネクタ 229"/>
        <xdr:cNvCxnSpPr/>
      </xdr:nvCxnSpPr>
      <xdr:spPr>
        <a:xfrm flipV="1">
          <a:off x="4633595" y="15711007"/>
          <a:ext cx="1270" cy="1212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125616</xdr:rowOff>
    </xdr:from>
    <xdr:ext cx="534377" cy="259045"/>
    <xdr:sp macro="" textlink="">
      <xdr:nvSpPr>
        <xdr:cNvPr id="231" name="衛生費最小値テキスト"/>
        <xdr:cNvSpPr txBox="1"/>
      </xdr:nvSpPr>
      <xdr:spPr>
        <a:xfrm>
          <a:off x="4686300" y="16927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121789</xdr:rowOff>
    </xdr:from>
    <xdr:to>
      <xdr:col>24</xdr:col>
      <xdr:colOff>152400</xdr:colOff>
      <xdr:row>98</xdr:row>
      <xdr:rowOff>121789</xdr:rowOff>
    </xdr:to>
    <xdr:cxnSp macro="">
      <xdr:nvCxnSpPr>
        <xdr:cNvPr id="232" name="直線コネクタ 231"/>
        <xdr:cNvCxnSpPr/>
      </xdr:nvCxnSpPr>
      <xdr:spPr>
        <a:xfrm>
          <a:off x="4546600" y="16923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55734</xdr:rowOff>
    </xdr:from>
    <xdr:ext cx="599010" cy="259045"/>
    <xdr:sp macro="" textlink="">
      <xdr:nvSpPr>
        <xdr:cNvPr id="233" name="衛生費最大値テキスト"/>
        <xdr:cNvSpPr txBox="1"/>
      </xdr:nvSpPr>
      <xdr:spPr>
        <a:xfrm>
          <a:off x="4686300" y="15486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343,043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109057</xdr:rowOff>
    </xdr:from>
    <xdr:to>
      <xdr:col>24</xdr:col>
      <xdr:colOff>152400</xdr:colOff>
      <xdr:row>91</xdr:row>
      <xdr:rowOff>109057</xdr:rowOff>
    </xdr:to>
    <xdr:cxnSp macro="">
      <xdr:nvCxnSpPr>
        <xdr:cNvPr id="234" name="直線コネクタ 233"/>
        <xdr:cNvCxnSpPr/>
      </xdr:nvCxnSpPr>
      <xdr:spPr>
        <a:xfrm>
          <a:off x="4546600" y="15711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33462</xdr:rowOff>
    </xdr:from>
    <xdr:to>
      <xdr:col>24</xdr:col>
      <xdr:colOff>63500</xdr:colOff>
      <xdr:row>97</xdr:row>
      <xdr:rowOff>35184</xdr:rowOff>
    </xdr:to>
    <xdr:cxnSp macro="">
      <xdr:nvCxnSpPr>
        <xdr:cNvPr id="235" name="直線コネクタ 234"/>
        <xdr:cNvCxnSpPr/>
      </xdr:nvCxnSpPr>
      <xdr:spPr>
        <a:xfrm>
          <a:off x="3797300" y="16664112"/>
          <a:ext cx="838200" cy="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23772</xdr:rowOff>
    </xdr:from>
    <xdr:ext cx="534377" cy="259045"/>
    <xdr:sp macro="" textlink="">
      <xdr:nvSpPr>
        <xdr:cNvPr id="236" name="衛生費平均値テキスト"/>
        <xdr:cNvSpPr txBox="1"/>
      </xdr:nvSpPr>
      <xdr:spPr>
        <a:xfrm>
          <a:off x="4686300" y="16654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45345</xdr:rowOff>
    </xdr:from>
    <xdr:to>
      <xdr:col>24</xdr:col>
      <xdr:colOff>114300</xdr:colOff>
      <xdr:row>97</xdr:row>
      <xdr:rowOff>146945</xdr:rowOff>
    </xdr:to>
    <xdr:sp macro="" textlink="">
      <xdr:nvSpPr>
        <xdr:cNvPr id="237" name="フローチャート: 判断 236"/>
        <xdr:cNvSpPr/>
      </xdr:nvSpPr>
      <xdr:spPr>
        <a:xfrm>
          <a:off x="4584700" y="1667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33462</xdr:rowOff>
    </xdr:from>
    <xdr:to>
      <xdr:col>19</xdr:col>
      <xdr:colOff>177800</xdr:colOff>
      <xdr:row>97</xdr:row>
      <xdr:rowOff>34985</xdr:rowOff>
    </xdr:to>
    <xdr:cxnSp macro="">
      <xdr:nvCxnSpPr>
        <xdr:cNvPr id="238" name="直線コネクタ 237"/>
        <xdr:cNvCxnSpPr/>
      </xdr:nvCxnSpPr>
      <xdr:spPr>
        <a:xfrm flipV="1">
          <a:off x="2908300" y="16664112"/>
          <a:ext cx="889000" cy="1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39432</xdr:rowOff>
    </xdr:from>
    <xdr:to>
      <xdr:col>20</xdr:col>
      <xdr:colOff>38100</xdr:colOff>
      <xdr:row>97</xdr:row>
      <xdr:rowOff>141032</xdr:rowOff>
    </xdr:to>
    <xdr:sp macro="" textlink="">
      <xdr:nvSpPr>
        <xdr:cNvPr id="239" name="フローチャート: 判断 238"/>
        <xdr:cNvSpPr/>
      </xdr:nvSpPr>
      <xdr:spPr>
        <a:xfrm>
          <a:off x="3746500" y="16670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132159</xdr:rowOff>
    </xdr:from>
    <xdr:ext cx="534377" cy="259045"/>
    <xdr:sp macro="" textlink="">
      <xdr:nvSpPr>
        <xdr:cNvPr id="240" name="テキスト ボックス 239"/>
        <xdr:cNvSpPr txBox="1"/>
      </xdr:nvSpPr>
      <xdr:spPr>
        <a:xfrm>
          <a:off x="3530111" y="16762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34985</xdr:rowOff>
    </xdr:from>
    <xdr:to>
      <xdr:col>15</xdr:col>
      <xdr:colOff>50800</xdr:colOff>
      <xdr:row>97</xdr:row>
      <xdr:rowOff>39790</xdr:rowOff>
    </xdr:to>
    <xdr:cxnSp macro="">
      <xdr:nvCxnSpPr>
        <xdr:cNvPr id="241" name="直線コネクタ 240"/>
        <xdr:cNvCxnSpPr/>
      </xdr:nvCxnSpPr>
      <xdr:spPr>
        <a:xfrm flipV="1">
          <a:off x="2019300" y="16665635"/>
          <a:ext cx="889000" cy="4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67004</xdr:rowOff>
    </xdr:from>
    <xdr:to>
      <xdr:col>15</xdr:col>
      <xdr:colOff>101600</xdr:colOff>
      <xdr:row>97</xdr:row>
      <xdr:rowOff>168604</xdr:rowOff>
    </xdr:to>
    <xdr:sp macro="" textlink="">
      <xdr:nvSpPr>
        <xdr:cNvPr id="242" name="フローチャート: 判断 241"/>
        <xdr:cNvSpPr/>
      </xdr:nvSpPr>
      <xdr:spPr>
        <a:xfrm>
          <a:off x="2857500" y="16697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159731</xdr:rowOff>
    </xdr:from>
    <xdr:ext cx="534377" cy="259045"/>
    <xdr:sp macro="" textlink="">
      <xdr:nvSpPr>
        <xdr:cNvPr id="243" name="テキスト ボックス 242"/>
        <xdr:cNvSpPr txBox="1"/>
      </xdr:nvSpPr>
      <xdr:spPr>
        <a:xfrm>
          <a:off x="2641111" y="16790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39790</xdr:rowOff>
    </xdr:from>
    <xdr:to>
      <xdr:col>10</xdr:col>
      <xdr:colOff>114300</xdr:colOff>
      <xdr:row>97</xdr:row>
      <xdr:rowOff>59976</xdr:rowOff>
    </xdr:to>
    <xdr:cxnSp macro="">
      <xdr:nvCxnSpPr>
        <xdr:cNvPr id="244" name="直線コネクタ 243"/>
        <xdr:cNvCxnSpPr/>
      </xdr:nvCxnSpPr>
      <xdr:spPr>
        <a:xfrm flipV="1">
          <a:off x="1130300" y="16670440"/>
          <a:ext cx="889000" cy="20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65145</xdr:rowOff>
    </xdr:from>
    <xdr:to>
      <xdr:col>10</xdr:col>
      <xdr:colOff>165100</xdr:colOff>
      <xdr:row>97</xdr:row>
      <xdr:rowOff>166745</xdr:rowOff>
    </xdr:to>
    <xdr:sp macro="" textlink="">
      <xdr:nvSpPr>
        <xdr:cNvPr id="245" name="フローチャート: 判断 244"/>
        <xdr:cNvSpPr/>
      </xdr:nvSpPr>
      <xdr:spPr>
        <a:xfrm>
          <a:off x="1968500" y="16695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157872</xdr:rowOff>
    </xdr:from>
    <xdr:ext cx="534377" cy="259045"/>
    <xdr:sp macro="" textlink="">
      <xdr:nvSpPr>
        <xdr:cNvPr id="246" name="テキスト ボックス 245"/>
        <xdr:cNvSpPr txBox="1"/>
      </xdr:nvSpPr>
      <xdr:spPr>
        <a:xfrm>
          <a:off x="1752111" y="16788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85860</xdr:rowOff>
    </xdr:from>
    <xdr:to>
      <xdr:col>6</xdr:col>
      <xdr:colOff>38100</xdr:colOff>
      <xdr:row>98</xdr:row>
      <xdr:rowOff>16010</xdr:rowOff>
    </xdr:to>
    <xdr:sp macro="" textlink="">
      <xdr:nvSpPr>
        <xdr:cNvPr id="247" name="フローチャート: 判断 246"/>
        <xdr:cNvSpPr/>
      </xdr:nvSpPr>
      <xdr:spPr>
        <a:xfrm>
          <a:off x="1079500" y="1671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7137</xdr:rowOff>
    </xdr:from>
    <xdr:ext cx="534377" cy="259045"/>
    <xdr:sp macro="" textlink="">
      <xdr:nvSpPr>
        <xdr:cNvPr id="248" name="テキスト ボックス 247"/>
        <xdr:cNvSpPr txBox="1"/>
      </xdr:nvSpPr>
      <xdr:spPr>
        <a:xfrm>
          <a:off x="863111" y="16809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155834</xdr:rowOff>
    </xdr:from>
    <xdr:to>
      <xdr:col>24</xdr:col>
      <xdr:colOff>114300</xdr:colOff>
      <xdr:row>97</xdr:row>
      <xdr:rowOff>85984</xdr:rowOff>
    </xdr:to>
    <xdr:sp macro="" textlink="">
      <xdr:nvSpPr>
        <xdr:cNvPr id="254" name="楕円 253"/>
        <xdr:cNvSpPr/>
      </xdr:nvSpPr>
      <xdr:spPr>
        <a:xfrm>
          <a:off x="4584700" y="16615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7261</xdr:rowOff>
    </xdr:from>
    <xdr:ext cx="534377" cy="259045"/>
    <xdr:sp macro="" textlink="">
      <xdr:nvSpPr>
        <xdr:cNvPr id="255" name="衛生費該当値テキスト"/>
        <xdr:cNvSpPr txBox="1"/>
      </xdr:nvSpPr>
      <xdr:spPr>
        <a:xfrm>
          <a:off x="4686300" y="16466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154112</xdr:rowOff>
    </xdr:from>
    <xdr:to>
      <xdr:col>20</xdr:col>
      <xdr:colOff>38100</xdr:colOff>
      <xdr:row>97</xdr:row>
      <xdr:rowOff>84262</xdr:rowOff>
    </xdr:to>
    <xdr:sp macro="" textlink="">
      <xdr:nvSpPr>
        <xdr:cNvPr id="256" name="楕円 255"/>
        <xdr:cNvSpPr/>
      </xdr:nvSpPr>
      <xdr:spPr>
        <a:xfrm>
          <a:off x="3746500" y="16613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100789</xdr:rowOff>
    </xdr:from>
    <xdr:ext cx="534377" cy="259045"/>
    <xdr:sp macro="" textlink="">
      <xdr:nvSpPr>
        <xdr:cNvPr id="257" name="テキスト ボックス 256"/>
        <xdr:cNvSpPr txBox="1"/>
      </xdr:nvSpPr>
      <xdr:spPr>
        <a:xfrm>
          <a:off x="3530111" y="16388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155635</xdr:rowOff>
    </xdr:from>
    <xdr:to>
      <xdr:col>15</xdr:col>
      <xdr:colOff>101600</xdr:colOff>
      <xdr:row>97</xdr:row>
      <xdr:rowOff>85785</xdr:rowOff>
    </xdr:to>
    <xdr:sp macro="" textlink="">
      <xdr:nvSpPr>
        <xdr:cNvPr id="258" name="楕円 257"/>
        <xdr:cNvSpPr/>
      </xdr:nvSpPr>
      <xdr:spPr>
        <a:xfrm>
          <a:off x="2857500" y="16614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102312</xdr:rowOff>
    </xdr:from>
    <xdr:ext cx="534377" cy="259045"/>
    <xdr:sp macro="" textlink="">
      <xdr:nvSpPr>
        <xdr:cNvPr id="259" name="テキスト ボックス 258"/>
        <xdr:cNvSpPr txBox="1"/>
      </xdr:nvSpPr>
      <xdr:spPr>
        <a:xfrm>
          <a:off x="2641111" y="16390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160440</xdr:rowOff>
    </xdr:from>
    <xdr:to>
      <xdr:col>10</xdr:col>
      <xdr:colOff>165100</xdr:colOff>
      <xdr:row>97</xdr:row>
      <xdr:rowOff>90590</xdr:rowOff>
    </xdr:to>
    <xdr:sp macro="" textlink="">
      <xdr:nvSpPr>
        <xdr:cNvPr id="260" name="楕円 259"/>
        <xdr:cNvSpPr/>
      </xdr:nvSpPr>
      <xdr:spPr>
        <a:xfrm>
          <a:off x="1968500" y="16619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107117</xdr:rowOff>
    </xdr:from>
    <xdr:ext cx="534377" cy="259045"/>
    <xdr:sp macro="" textlink="">
      <xdr:nvSpPr>
        <xdr:cNvPr id="261" name="テキスト ボックス 260"/>
        <xdr:cNvSpPr txBox="1"/>
      </xdr:nvSpPr>
      <xdr:spPr>
        <a:xfrm>
          <a:off x="1752111" y="16394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9176</xdr:rowOff>
    </xdr:from>
    <xdr:to>
      <xdr:col>6</xdr:col>
      <xdr:colOff>38100</xdr:colOff>
      <xdr:row>97</xdr:row>
      <xdr:rowOff>110776</xdr:rowOff>
    </xdr:to>
    <xdr:sp macro="" textlink="">
      <xdr:nvSpPr>
        <xdr:cNvPr id="262" name="楕円 261"/>
        <xdr:cNvSpPr/>
      </xdr:nvSpPr>
      <xdr:spPr>
        <a:xfrm>
          <a:off x="1079500" y="16639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127303</xdr:rowOff>
    </xdr:from>
    <xdr:ext cx="534377" cy="259045"/>
    <xdr:sp macro="" textlink="">
      <xdr:nvSpPr>
        <xdr:cNvPr id="263" name="テキスト ボックス 262"/>
        <xdr:cNvSpPr txBox="1"/>
      </xdr:nvSpPr>
      <xdr:spPr>
        <a:xfrm>
          <a:off x="863111" y="16415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9" name="テキスト ボックス 278"/>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1" name="テキスト ボックス 280"/>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17262</xdr:rowOff>
    </xdr:from>
    <xdr:to>
      <xdr:col>54</xdr:col>
      <xdr:colOff>189865</xdr:colOff>
      <xdr:row>38</xdr:row>
      <xdr:rowOff>139700</xdr:rowOff>
    </xdr:to>
    <xdr:cxnSp macro="">
      <xdr:nvCxnSpPr>
        <xdr:cNvPr id="285" name="直線コネクタ 284"/>
        <xdr:cNvCxnSpPr/>
      </xdr:nvCxnSpPr>
      <xdr:spPr>
        <a:xfrm flipV="1">
          <a:off x="10475595" y="5160762"/>
          <a:ext cx="1270" cy="1494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6"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135389</xdr:rowOff>
    </xdr:from>
    <xdr:ext cx="534377" cy="259045"/>
    <xdr:sp macro="" textlink="">
      <xdr:nvSpPr>
        <xdr:cNvPr id="288" name="労働費最大値テキスト"/>
        <xdr:cNvSpPr txBox="1"/>
      </xdr:nvSpPr>
      <xdr:spPr>
        <a:xfrm>
          <a:off x="10528300" y="4935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17262</xdr:rowOff>
    </xdr:from>
    <xdr:to>
      <xdr:col>55</xdr:col>
      <xdr:colOff>88900</xdr:colOff>
      <xdr:row>30</xdr:row>
      <xdr:rowOff>17262</xdr:rowOff>
    </xdr:to>
    <xdr:cxnSp macro="">
      <xdr:nvCxnSpPr>
        <xdr:cNvPr id="289" name="直線コネクタ 288"/>
        <xdr:cNvCxnSpPr/>
      </xdr:nvCxnSpPr>
      <xdr:spPr>
        <a:xfrm>
          <a:off x="10388600" y="5160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90" name="直線コネクタ 289"/>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2140</xdr:rowOff>
    </xdr:from>
    <xdr:ext cx="469744" cy="259045"/>
    <xdr:sp macro="" textlink="">
      <xdr:nvSpPr>
        <xdr:cNvPr id="291" name="労働費平均値テキスト"/>
        <xdr:cNvSpPr txBox="1"/>
      </xdr:nvSpPr>
      <xdr:spPr>
        <a:xfrm>
          <a:off x="10528300" y="63457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150713</xdr:rowOff>
    </xdr:from>
    <xdr:to>
      <xdr:col>55</xdr:col>
      <xdr:colOff>50800</xdr:colOff>
      <xdr:row>38</xdr:row>
      <xdr:rowOff>80863</xdr:rowOff>
    </xdr:to>
    <xdr:sp macro="" textlink="">
      <xdr:nvSpPr>
        <xdr:cNvPr id="292" name="フローチャート: 判断 291"/>
        <xdr:cNvSpPr/>
      </xdr:nvSpPr>
      <xdr:spPr>
        <a:xfrm>
          <a:off x="10426700" y="649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3" name="直線コネクタ 292"/>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142575</xdr:rowOff>
    </xdr:from>
    <xdr:to>
      <xdr:col>50</xdr:col>
      <xdr:colOff>165100</xdr:colOff>
      <xdr:row>38</xdr:row>
      <xdr:rowOff>72726</xdr:rowOff>
    </xdr:to>
    <xdr:sp macro="" textlink="">
      <xdr:nvSpPr>
        <xdr:cNvPr id="294" name="フローチャート: 判断 293"/>
        <xdr:cNvSpPr/>
      </xdr:nvSpPr>
      <xdr:spPr>
        <a:xfrm>
          <a:off x="9588500" y="648622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89252</xdr:rowOff>
    </xdr:from>
    <xdr:ext cx="469744" cy="259045"/>
    <xdr:sp macro="" textlink="">
      <xdr:nvSpPr>
        <xdr:cNvPr id="295" name="テキスト ボックス 294"/>
        <xdr:cNvSpPr txBox="1"/>
      </xdr:nvSpPr>
      <xdr:spPr>
        <a:xfrm>
          <a:off x="9404428" y="6261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6" name="直線コネクタ 295"/>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128676</xdr:rowOff>
    </xdr:from>
    <xdr:to>
      <xdr:col>46</xdr:col>
      <xdr:colOff>38100</xdr:colOff>
      <xdr:row>38</xdr:row>
      <xdr:rowOff>58826</xdr:rowOff>
    </xdr:to>
    <xdr:sp macro="" textlink="">
      <xdr:nvSpPr>
        <xdr:cNvPr id="297" name="フローチャート: 判断 296"/>
        <xdr:cNvSpPr/>
      </xdr:nvSpPr>
      <xdr:spPr>
        <a:xfrm>
          <a:off x="8699500" y="647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75353</xdr:rowOff>
    </xdr:from>
    <xdr:ext cx="469744" cy="259045"/>
    <xdr:sp macro="" textlink="">
      <xdr:nvSpPr>
        <xdr:cNvPr id="298" name="テキスト ボックス 297"/>
        <xdr:cNvSpPr txBox="1"/>
      </xdr:nvSpPr>
      <xdr:spPr>
        <a:xfrm>
          <a:off x="8515428" y="6247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9" name="直線コネクタ 298"/>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26538</xdr:rowOff>
    </xdr:from>
    <xdr:to>
      <xdr:col>41</xdr:col>
      <xdr:colOff>101600</xdr:colOff>
      <xdr:row>37</xdr:row>
      <xdr:rowOff>128138</xdr:rowOff>
    </xdr:to>
    <xdr:sp macro="" textlink="">
      <xdr:nvSpPr>
        <xdr:cNvPr id="300" name="フローチャート: 判断 299"/>
        <xdr:cNvSpPr/>
      </xdr:nvSpPr>
      <xdr:spPr>
        <a:xfrm>
          <a:off x="7810500" y="6370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144665</xdr:rowOff>
    </xdr:from>
    <xdr:ext cx="469744" cy="259045"/>
    <xdr:sp macro="" textlink="">
      <xdr:nvSpPr>
        <xdr:cNvPr id="301" name="テキスト ボックス 300"/>
        <xdr:cNvSpPr txBox="1"/>
      </xdr:nvSpPr>
      <xdr:spPr>
        <a:xfrm>
          <a:off x="7626428" y="6145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162326</xdr:rowOff>
    </xdr:from>
    <xdr:to>
      <xdr:col>36</xdr:col>
      <xdr:colOff>165100</xdr:colOff>
      <xdr:row>37</xdr:row>
      <xdr:rowOff>92476</xdr:rowOff>
    </xdr:to>
    <xdr:sp macro="" textlink="">
      <xdr:nvSpPr>
        <xdr:cNvPr id="302" name="フローチャート: 判断 301"/>
        <xdr:cNvSpPr/>
      </xdr:nvSpPr>
      <xdr:spPr>
        <a:xfrm>
          <a:off x="6921500" y="6334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109003</xdr:rowOff>
    </xdr:from>
    <xdr:ext cx="469744" cy="259045"/>
    <xdr:sp macro="" textlink="">
      <xdr:nvSpPr>
        <xdr:cNvPr id="303" name="テキスト ボックス 302"/>
        <xdr:cNvSpPr txBox="1"/>
      </xdr:nvSpPr>
      <xdr:spPr>
        <a:xfrm>
          <a:off x="6737428" y="6109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9" name="楕円 308"/>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10" name="労働費該当値テキスト"/>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1" name="楕円 310"/>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2" name="テキスト ボックス 311"/>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3" name="楕円 312"/>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4" name="テキスト ボックス 313"/>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5" name="楕円 314"/>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6" name="テキスト ボックス 315"/>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7" name="楕円 316"/>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8" name="テキスト ボックス 317"/>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2" name="テキスト ボックス 331"/>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84158</xdr:rowOff>
    </xdr:from>
    <xdr:to>
      <xdr:col>54</xdr:col>
      <xdr:colOff>189865</xdr:colOff>
      <xdr:row>59</xdr:row>
      <xdr:rowOff>15060</xdr:rowOff>
    </xdr:to>
    <xdr:cxnSp macro="">
      <xdr:nvCxnSpPr>
        <xdr:cNvPr id="342" name="直線コネクタ 341"/>
        <xdr:cNvCxnSpPr/>
      </xdr:nvCxnSpPr>
      <xdr:spPr>
        <a:xfrm flipV="1">
          <a:off x="10475595" y="8656658"/>
          <a:ext cx="1270" cy="1473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18887</xdr:rowOff>
    </xdr:from>
    <xdr:ext cx="469744" cy="259045"/>
    <xdr:sp macro="" textlink="">
      <xdr:nvSpPr>
        <xdr:cNvPr id="343" name="農林水産業費最小値テキスト"/>
        <xdr:cNvSpPr txBox="1"/>
      </xdr:nvSpPr>
      <xdr:spPr>
        <a:xfrm>
          <a:off x="10528300" y="10134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15060</xdr:rowOff>
    </xdr:from>
    <xdr:to>
      <xdr:col>55</xdr:col>
      <xdr:colOff>88900</xdr:colOff>
      <xdr:row>59</xdr:row>
      <xdr:rowOff>15060</xdr:rowOff>
    </xdr:to>
    <xdr:cxnSp macro="">
      <xdr:nvCxnSpPr>
        <xdr:cNvPr id="344" name="直線コネクタ 343"/>
        <xdr:cNvCxnSpPr/>
      </xdr:nvCxnSpPr>
      <xdr:spPr>
        <a:xfrm>
          <a:off x="10388600" y="10130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30835</xdr:rowOff>
    </xdr:from>
    <xdr:ext cx="599010" cy="259045"/>
    <xdr:sp macro="" textlink="">
      <xdr:nvSpPr>
        <xdr:cNvPr id="345" name="農林水産業費最大値テキスト"/>
        <xdr:cNvSpPr txBox="1"/>
      </xdr:nvSpPr>
      <xdr:spPr>
        <a:xfrm>
          <a:off x="10528300" y="8431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197,289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84158</xdr:rowOff>
    </xdr:from>
    <xdr:to>
      <xdr:col>55</xdr:col>
      <xdr:colOff>88900</xdr:colOff>
      <xdr:row>50</xdr:row>
      <xdr:rowOff>84158</xdr:rowOff>
    </xdr:to>
    <xdr:cxnSp macro="">
      <xdr:nvCxnSpPr>
        <xdr:cNvPr id="346" name="直線コネクタ 345"/>
        <xdr:cNvCxnSpPr/>
      </xdr:nvCxnSpPr>
      <xdr:spPr>
        <a:xfrm>
          <a:off x="10388600" y="8656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100092</xdr:rowOff>
    </xdr:from>
    <xdr:to>
      <xdr:col>55</xdr:col>
      <xdr:colOff>0</xdr:colOff>
      <xdr:row>58</xdr:row>
      <xdr:rowOff>105151</xdr:rowOff>
    </xdr:to>
    <xdr:cxnSp macro="">
      <xdr:nvCxnSpPr>
        <xdr:cNvPr id="347" name="直線コネクタ 346"/>
        <xdr:cNvCxnSpPr/>
      </xdr:nvCxnSpPr>
      <xdr:spPr>
        <a:xfrm flipV="1">
          <a:off x="9639300" y="10044192"/>
          <a:ext cx="838200" cy="5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1668</xdr:rowOff>
    </xdr:from>
    <xdr:ext cx="534377" cy="259045"/>
    <xdr:sp macro="" textlink="">
      <xdr:nvSpPr>
        <xdr:cNvPr id="348" name="農林水産業費平均値テキスト"/>
        <xdr:cNvSpPr txBox="1"/>
      </xdr:nvSpPr>
      <xdr:spPr>
        <a:xfrm>
          <a:off x="10528300" y="96028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150241</xdr:rowOff>
    </xdr:from>
    <xdr:to>
      <xdr:col>55</xdr:col>
      <xdr:colOff>50800</xdr:colOff>
      <xdr:row>57</xdr:row>
      <xdr:rowOff>80391</xdr:rowOff>
    </xdr:to>
    <xdr:sp macro="" textlink="">
      <xdr:nvSpPr>
        <xdr:cNvPr id="349" name="フローチャート: 判断 348"/>
        <xdr:cNvSpPr/>
      </xdr:nvSpPr>
      <xdr:spPr>
        <a:xfrm>
          <a:off x="10426700" y="9751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50302</xdr:rowOff>
    </xdr:from>
    <xdr:to>
      <xdr:col>50</xdr:col>
      <xdr:colOff>114300</xdr:colOff>
      <xdr:row>58</xdr:row>
      <xdr:rowOff>105151</xdr:rowOff>
    </xdr:to>
    <xdr:cxnSp macro="">
      <xdr:nvCxnSpPr>
        <xdr:cNvPr id="350" name="直線コネクタ 349"/>
        <xdr:cNvCxnSpPr/>
      </xdr:nvCxnSpPr>
      <xdr:spPr>
        <a:xfrm>
          <a:off x="8750300" y="9994402"/>
          <a:ext cx="889000" cy="54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35080</xdr:rowOff>
    </xdr:from>
    <xdr:to>
      <xdr:col>50</xdr:col>
      <xdr:colOff>165100</xdr:colOff>
      <xdr:row>57</xdr:row>
      <xdr:rowOff>136680</xdr:rowOff>
    </xdr:to>
    <xdr:sp macro="" textlink="">
      <xdr:nvSpPr>
        <xdr:cNvPr id="351" name="フローチャート: 判断 350"/>
        <xdr:cNvSpPr/>
      </xdr:nvSpPr>
      <xdr:spPr>
        <a:xfrm>
          <a:off x="9588500" y="9807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153207</xdr:rowOff>
    </xdr:from>
    <xdr:ext cx="534377" cy="259045"/>
    <xdr:sp macro="" textlink="">
      <xdr:nvSpPr>
        <xdr:cNvPr id="352" name="テキスト ボックス 351"/>
        <xdr:cNvSpPr txBox="1"/>
      </xdr:nvSpPr>
      <xdr:spPr>
        <a:xfrm>
          <a:off x="9372111" y="9582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43893</xdr:rowOff>
    </xdr:from>
    <xdr:to>
      <xdr:col>45</xdr:col>
      <xdr:colOff>177800</xdr:colOff>
      <xdr:row>58</xdr:row>
      <xdr:rowOff>50302</xdr:rowOff>
    </xdr:to>
    <xdr:cxnSp macro="">
      <xdr:nvCxnSpPr>
        <xdr:cNvPr id="353" name="直線コネクタ 352"/>
        <xdr:cNvCxnSpPr/>
      </xdr:nvCxnSpPr>
      <xdr:spPr>
        <a:xfrm>
          <a:off x="7861300" y="9987993"/>
          <a:ext cx="889000" cy="6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38440</xdr:rowOff>
    </xdr:from>
    <xdr:to>
      <xdr:col>46</xdr:col>
      <xdr:colOff>38100</xdr:colOff>
      <xdr:row>57</xdr:row>
      <xdr:rowOff>140040</xdr:rowOff>
    </xdr:to>
    <xdr:sp macro="" textlink="">
      <xdr:nvSpPr>
        <xdr:cNvPr id="354" name="フローチャート: 判断 353"/>
        <xdr:cNvSpPr/>
      </xdr:nvSpPr>
      <xdr:spPr>
        <a:xfrm>
          <a:off x="8699500" y="981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156567</xdr:rowOff>
    </xdr:from>
    <xdr:ext cx="534377" cy="259045"/>
    <xdr:sp macro="" textlink="">
      <xdr:nvSpPr>
        <xdr:cNvPr id="355" name="テキスト ボックス 354"/>
        <xdr:cNvSpPr txBox="1"/>
      </xdr:nvSpPr>
      <xdr:spPr>
        <a:xfrm>
          <a:off x="8483111" y="9586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43893</xdr:rowOff>
    </xdr:from>
    <xdr:to>
      <xdr:col>41</xdr:col>
      <xdr:colOff>50800</xdr:colOff>
      <xdr:row>58</xdr:row>
      <xdr:rowOff>63942</xdr:rowOff>
    </xdr:to>
    <xdr:cxnSp macro="">
      <xdr:nvCxnSpPr>
        <xdr:cNvPr id="356" name="直線コネクタ 355"/>
        <xdr:cNvCxnSpPr/>
      </xdr:nvCxnSpPr>
      <xdr:spPr>
        <a:xfrm flipV="1">
          <a:off x="6972300" y="9987993"/>
          <a:ext cx="889000" cy="20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43935</xdr:rowOff>
    </xdr:from>
    <xdr:to>
      <xdr:col>41</xdr:col>
      <xdr:colOff>101600</xdr:colOff>
      <xdr:row>57</xdr:row>
      <xdr:rowOff>145535</xdr:rowOff>
    </xdr:to>
    <xdr:sp macro="" textlink="">
      <xdr:nvSpPr>
        <xdr:cNvPr id="357" name="フローチャート: 判断 356"/>
        <xdr:cNvSpPr/>
      </xdr:nvSpPr>
      <xdr:spPr>
        <a:xfrm>
          <a:off x="7810500" y="9816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162062</xdr:rowOff>
    </xdr:from>
    <xdr:ext cx="534377" cy="259045"/>
    <xdr:sp macro="" textlink="">
      <xdr:nvSpPr>
        <xdr:cNvPr id="358" name="テキスト ボックス 357"/>
        <xdr:cNvSpPr txBox="1"/>
      </xdr:nvSpPr>
      <xdr:spPr>
        <a:xfrm>
          <a:off x="7594111" y="9591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39926</xdr:rowOff>
    </xdr:from>
    <xdr:to>
      <xdr:col>36</xdr:col>
      <xdr:colOff>165100</xdr:colOff>
      <xdr:row>57</xdr:row>
      <xdr:rowOff>141526</xdr:rowOff>
    </xdr:to>
    <xdr:sp macro="" textlink="">
      <xdr:nvSpPr>
        <xdr:cNvPr id="359" name="フローチャート: 判断 358"/>
        <xdr:cNvSpPr/>
      </xdr:nvSpPr>
      <xdr:spPr>
        <a:xfrm>
          <a:off x="6921500" y="9812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158053</xdr:rowOff>
    </xdr:from>
    <xdr:ext cx="534377" cy="259045"/>
    <xdr:sp macro="" textlink="">
      <xdr:nvSpPr>
        <xdr:cNvPr id="360" name="テキスト ボックス 359"/>
        <xdr:cNvSpPr txBox="1"/>
      </xdr:nvSpPr>
      <xdr:spPr>
        <a:xfrm>
          <a:off x="6705111" y="9587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49292</xdr:rowOff>
    </xdr:from>
    <xdr:to>
      <xdr:col>55</xdr:col>
      <xdr:colOff>50800</xdr:colOff>
      <xdr:row>58</xdr:row>
      <xdr:rowOff>150892</xdr:rowOff>
    </xdr:to>
    <xdr:sp macro="" textlink="">
      <xdr:nvSpPr>
        <xdr:cNvPr id="366" name="楕円 365"/>
        <xdr:cNvSpPr/>
      </xdr:nvSpPr>
      <xdr:spPr>
        <a:xfrm>
          <a:off x="10426700" y="9993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135669</xdr:rowOff>
    </xdr:from>
    <xdr:ext cx="534377" cy="259045"/>
    <xdr:sp macro="" textlink="">
      <xdr:nvSpPr>
        <xdr:cNvPr id="367" name="農林水産業費該当値テキスト"/>
        <xdr:cNvSpPr txBox="1"/>
      </xdr:nvSpPr>
      <xdr:spPr>
        <a:xfrm>
          <a:off x="10528300" y="9908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54351</xdr:rowOff>
    </xdr:from>
    <xdr:to>
      <xdr:col>50</xdr:col>
      <xdr:colOff>165100</xdr:colOff>
      <xdr:row>58</xdr:row>
      <xdr:rowOff>155951</xdr:rowOff>
    </xdr:to>
    <xdr:sp macro="" textlink="">
      <xdr:nvSpPr>
        <xdr:cNvPr id="368" name="楕円 367"/>
        <xdr:cNvSpPr/>
      </xdr:nvSpPr>
      <xdr:spPr>
        <a:xfrm>
          <a:off x="9588500" y="999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147078</xdr:rowOff>
    </xdr:from>
    <xdr:ext cx="534377" cy="259045"/>
    <xdr:sp macro="" textlink="">
      <xdr:nvSpPr>
        <xdr:cNvPr id="369" name="テキスト ボックス 368"/>
        <xdr:cNvSpPr txBox="1"/>
      </xdr:nvSpPr>
      <xdr:spPr>
        <a:xfrm>
          <a:off x="9372111" y="10091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170952</xdr:rowOff>
    </xdr:from>
    <xdr:to>
      <xdr:col>46</xdr:col>
      <xdr:colOff>38100</xdr:colOff>
      <xdr:row>58</xdr:row>
      <xdr:rowOff>101102</xdr:rowOff>
    </xdr:to>
    <xdr:sp macro="" textlink="">
      <xdr:nvSpPr>
        <xdr:cNvPr id="370" name="楕円 369"/>
        <xdr:cNvSpPr/>
      </xdr:nvSpPr>
      <xdr:spPr>
        <a:xfrm>
          <a:off x="8699500" y="994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92229</xdr:rowOff>
    </xdr:from>
    <xdr:ext cx="534377" cy="259045"/>
    <xdr:sp macro="" textlink="">
      <xdr:nvSpPr>
        <xdr:cNvPr id="371" name="テキスト ボックス 370"/>
        <xdr:cNvSpPr txBox="1"/>
      </xdr:nvSpPr>
      <xdr:spPr>
        <a:xfrm>
          <a:off x="8483111" y="10036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164543</xdr:rowOff>
    </xdr:from>
    <xdr:to>
      <xdr:col>41</xdr:col>
      <xdr:colOff>101600</xdr:colOff>
      <xdr:row>58</xdr:row>
      <xdr:rowOff>94693</xdr:rowOff>
    </xdr:to>
    <xdr:sp macro="" textlink="">
      <xdr:nvSpPr>
        <xdr:cNvPr id="372" name="楕円 371"/>
        <xdr:cNvSpPr/>
      </xdr:nvSpPr>
      <xdr:spPr>
        <a:xfrm>
          <a:off x="7810500" y="9937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85820</xdr:rowOff>
    </xdr:from>
    <xdr:ext cx="534377" cy="259045"/>
    <xdr:sp macro="" textlink="">
      <xdr:nvSpPr>
        <xdr:cNvPr id="373" name="テキスト ボックス 372"/>
        <xdr:cNvSpPr txBox="1"/>
      </xdr:nvSpPr>
      <xdr:spPr>
        <a:xfrm>
          <a:off x="7594111" y="10029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13142</xdr:rowOff>
    </xdr:from>
    <xdr:to>
      <xdr:col>36</xdr:col>
      <xdr:colOff>165100</xdr:colOff>
      <xdr:row>58</xdr:row>
      <xdr:rowOff>114742</xdr:rowOff>
    </xdr:to>
    <xdr:sp macro="" textlink="">
      <xdr:nvSpPr>
        <xdr:cNvPr id="374" name="楕円 373"/>
        <xdr:cNvSpPr/>
      </xdr:nvSpPr>
      <xdr:spPr>
        <a:xfrm>
          <a:off x="6921500" y="9957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105869</xdr:rowOff>
    </xdr:from>
    <xdr:ext cx="534377" cy="259045"/>
    <xdr:sp macro="" textlink="">
      <xdr:nvSpPr>
        <xdr:cNvPr id="375" name="テキスト ボックス 374"/>
        <xdr:cNvSpPr txBox="1"/>
      </xdr:nvSpPr>
      <xdr:spPr>
        <a:xfrm>
          <a:off x="6705111" y="1004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9" name="テキスト ボックス 388"/>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1" name="テキスト ボックス 390"/>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3" name="テキスト ボックス 392"/>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5" name="テキスト ボックス 394"/>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7" name="テキスト ボックス 396"/>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97409</xdr:rowOff>
    </xdr:from>
    <xdr:to>
      <xdr:col>54</xdr:col>
      <xdr:colOff>189865</xdr:colOff>
      <xdr:row>79</xdr:row>
      <xdr:rowOff>91019</xdr:rowOff>
    </xdr:to>
    <xdr:cxnSp macro="">
      <xdr:nvCxnSpPr>
        <xdr:cNvPr id="401" name="直線コネクタ 400"/>
        <xdr:cNvCxnSpPr/>
      </xdr:nvCxnSpPr>
      <xdr:spPr>
        <a:xfrm flipV="1">
          <a:off x="10475595" y="12098909"/>
          <a:ext cx="1270" cy="1536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94846</xdr:rowOff>
    </xdr:from>
    <xdr:ext cx="378565" cy="259045"/>
    <xdr:sp macro="" textlink="">
      <xdr:nvSpPr>
        <xdr:cNvPr id="402" name="商工費最小値テキスト"/>
        <xdr:cNvSpPr txBox="1"/>
      </xdr:nvSpPr>
      <xdr:spPr>
        <a:xfrm>
          <a:off x="10528300" y="136393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91019</xdr:rowOff>
    </xdr:from>
    <xdr:to>
      <xdr:col>55</xdr:col>
      <xdr:colOff>88900</xdr:colOff>
      <xdr:row>79</xdr:row>
      <xdr:rowOff>91019</xdr:rowOff>
    </xdr:to>
    <xdr:cxnSp macro="">
      <xdr:nvCxnSpPr>
        <xdr:cNvPr id="403" name="直線コネクタ 402"/>
        <xdr:cNvCxnSpPr/>
      </xdr:nvCxnSpPr>
      <xdr:spPr>
        <a:xfrm>
          <a:off x="10388600" y="13635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44086</xdr:rowOff>
    </xdr:from>
    <xdr:ext cx="599010" cy="259045"/>
    <xdr:sp macro="" textlink="">
      <xdr:nvSpPr>
        <xdr:cNvPr id="404" name="商工費最大値テキスト"/>
        <xdr:cNvSpPr txBox="1"/>
      </xdr:nvSpPr>
      <xdr:spPr>
        <a:xfrm>
          <a:off x="10528300" y="11874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141,885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97409</xdr:rowOff>
    </xdr:from>
    <xdr:to>
      <xdr:col>55</xdr:col>
      <xdr:colOff>88900</xdr:colOff>
      <xdr:row>70</xdr:row>
      <xdr:rowOff>97409</xdr:rowOff>
    </xdr:to>
    <xdr:cxnSp macro="">
      <xdr:nvCxnSpPr>
        <xdr:cNvPr id="405" name="直線コネクタ 404"/>
        <xdr:cNvCxnSpPr/>
      </xdr:nvCxnSpPr>
      <xdr:spPr>
        <a:xfrm>
          <a:off x="10388600" y="12098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126909</xdr:rowOff>
    </xdr:from>
    <xdr:to>
      <xdr:col>55</xdr:col>
      <xdr:colOff>0</xdr:colOff>
      <xdr:row>75</xdr:row>
      <xdr:rowOff>140908</xdr:rowOff>
    </xdr:to>
    <xdr:cxnSp macro="">
      <xdr:nvCxnSpPr>
        <xdr:cNvPr id="406" name="直線コネクタ 405"/>
        <xdr:cNvCxnSpPr/>
      </xdr:nvCxnSpPr>
      <xdr:spPr>
        <a:xfrm>
          <a:off x="9639300" y="12814209"/>
          <a:ext cx="838200" cy="185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62658</xdr:rowOff>
    </xdr:from>
    <xdr:ext cx="534377" cy="259045"/>
    <xdr:sp macro="" textlink="">
      <xdr:nvSpPr>
        <xdr:cNvPr id="407" name="商工費平均値テキスト"/>
        <xdr:cNvSpPr txBox="1"/>
      </xdr:nvSpPr>
      <xdr:spPr>
        <a:xfrm>
          <a:off x="10528300" y="132643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84231</xdr:rowOff>
    </xdr:from>
    <xdr:to>
      <xdr:col>55</xdr:col>
      <xdr:colOff>50800</xdr:colOff>
      <xdr:row>78</xdr:row>
      <xdr:rowOff>14381</xdr:rowOff>
    </xdr:to>
    <xdr:sp macro="" textlink="">
      <xdr:nvSpPr>
        <xdr:cNvPr id="408" name="フローチャート: 判断 407"/>
        <xdr:cNvSpPr/>
      </xdr:nvSpPr>
      <xdr:spPr>
        <a:xfrm>
          <a:off x="10426700" y="13285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71</xdr:row>
      <xdr:rowOff>17780</xdr:rowOff>
    </xdr:from>
    <xdr:to>
      <xdr:col>50</xdr:col>
      <xdr:colOff>114300</xdr:colOff>
      <xdr:row>74</xdr:row>
      <xdr:rowOff>126909</xdr:rowOff>
    </xdr:to>
    <xdr:cxnSp macro="">
      <xdr:nvCxnSpPr>
        <xdr:cNvPr id="409" name="直線コネクタ 408"/>
        <xdr:cNvCxnSpPr/>
      </xdr:nvCxnSpPr>
      <xdr:spPr>
        <a:xfrm>
          <a:off x="8750300" y="12190730"/>
          <a:ext cx="889000" cy="623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125259</xdr:rowOff>
    </xdr:from>
    <xdr:to>
      <xdr:col>50</xdr:col>
      <xdr:colOff>165100</xdr:colOff>
      <xdr:row>78</xdr:row>
      <xdr:rowOff>55409</xdr:rowOff>
    </xdr:to>
    <xdr:sp macro="" textlink="">
      <xdr:nvSpPr>
        <xdr:cNvPr id="410" name="フローチャート: 判断 409"/>
        <xdr:cNvSpPr/>
      </xdr:nvSpPr>
      <xdr:spPr>
        <a:xfrm>
          <a:off x="9588500" y="13326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46536</xdr:rowOff>
    </xdr:from>
    <xdr:ext cx="534377" cy="259045"/>
    <xdr:sp macro="" textlink="">
      <xdr:nvSpPr>
        <xdr:cNvPr id="411" name="テキスト ボックス 410"/>
        <xdr:cNvSpPr txBox="1"/>
      </xdr:nvSpPr>
      <xdr:spPr>
        <a:xfrm>
          <a:off x="9372111" y="13419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71</xdr:row>
      <xdr:rowOff>17780</xdr:rowOff>
    </xdr:from>
    <xdr:to>
      <xdr:col>45</xdr:col>
      <xdr:colOff>177800</xdr:colOff>
      <xdr:row>73</xdr:row>
      <xdr:rowOff>166272</xdr:rowOff>
    </xdr:to>
    <xdr:cxnSp macro="">
      <xdr:nvCxnSpPr>
        <xdr:cNvPr id="412" name="直線コネクタ 411"/>
        <xdr:cNvCxnSpPr/>
      </xdr:nvCxnSpPr>
      <xdr:spPr>
        <a:xfrm flipV="1">
          <a:off x="7861300" y="12190730"/>
          <a:ext cx="889000" cy="491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128219</xdr:rowOff>
    </xdr:from>
    <xdr:to>
      <xdr:col>46</xdr:col>
      <xdr:colOff>38100</xdr:colOff>
      <xdr:row>78</xdr:row>
      <xdr:rowOff>58369</xdr:rowOff>
    </xdr:to>
    <xdr:sp macro="" textlink="">
      <xdr:nvSpPr>
        <xdr:cNvPr id="413" name="フローチャート: 判断 412"/>
        <xdr:cNvSpPr/>
      </xdr:nvSpPr>
      <xdr:spPr>
        <a:xfrm>
          <a:off x="8699500" y="13329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49496</xdr:rowOff>
    </xdr:from>
    <xdr:ext cx="534377" cy="259045"/>
    <xdr:sp macro="" textlink="">
      <xdr:nvSpPr>
        <xdr:cNvPr id="414" name="テキスト ボックス 413"/>
        <xdr:cNvSpPr txBox="1"/>
      </xdr:nvSpPr>
      <xdr:spPr>
        <a:xfrm>
          <a:off x="8483111" y="13422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73</xdr:row>
      <xdr:rowOff>166272</xdr:rowOff>
    </xdr:from>
    <xdr:to>
      <xdr:col>41</xdr:col>
      <xdr:colOff>50800</xdr:colOff>
      <xdr:row>74</xdr:row>
      <xdr:rowOff>114619</xdr:rowOff>
    </xdr:to>
    <xdr:cxnSp macro="">
      <xdr:nvCxnSpPr>
        <xdr:cNvPr id="415" name="直線コネクタ 414"/>
        <xdr:cNvCxnSpPr/>
      </xdr:nvCxnSpPr>
      <xdr:spPr>
        <a:xfrm flipV="1">
          <a:off x="6972300" y="12682122"/>
          <a:ext cx="889000" cy="11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163826</xdr:rowOff>
    </xdr:from>
    <xdr:to>
      <xdr:col>41</xdr:col>
      <xdr:colOff>101600</xdr:colOff>
      <xdr:row>78</xdr:row>
      <xdr:rowOff>93976</xdr:rowOff>
    </xdr:to>
    <xdr:sp macro="" textlink="">
      <xdr:nvSpPr>
        <xdr:cNvPr id="416" name="フローチャート: 判断 415"/>
        <xdr:cNvSpPr/>
      </xdr:nvSpPr>
      <xdr:spPr>
        <a:xfrm>
          <a:off x="7810500" y="1336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85103</xdr:rowOff>
    </xdr:from>
    <xdr:ext cx="534377" cy="259045"/>
    <xdr:sp macro="" textlink="">
      <xdr:nvSpPr>
        <xdr:cNvPr id="417" name="テキスト ボックス 416"/>
        <xdr:cNvSpPr txBox="1"/>
      </xdr:nvSpPr>
      <xdr:spPr>
        <a:xfrm>
          <a:off x="7594111" y="13458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26591</xdr:rowOff>
    </xdr:from>
    <xdr:to>
      <xdr:col>36</xdr:col>
      <xdr:colOff>165100</xdr:colOff>
      <xdr:row>78</xdr:row>
      <xdr:rowOff>128191</xdr:rowOff>
    </xdr:to>
    <xdr:sp macro="" textlink="">
      <xdr:nvSpPr>
        <xdr:cNvPr id="418" name="フローチャート: 判断 417"/>
        <xdr:cNvSpPr/>
      </xdr:nvSpPr>
      <xdr:spPr>
        <a:xfrm>
          <a:off x="6921500" y="13399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119318</xdr:rowOff>
    </xdr:from>
    <xdr:ext cx="534377" cy="259045"/>
    <xdr:sp macro="" textlink="">
      <xdr:nvSpPr>
        <xdr:cNvPr id="419" name="テキスト ボックス 418"/>
        <xdr:cNvSpPr txBox="1"/>
      </xdr:nvSpPr>
      <xdr:spPr>
        <a:xfrm>
          <a:off x="6705111" y="13492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90108</xdr:rowOff>
    </xdr:from>
    <xdr:to>
      <xdr:col>55</xdr:col>
      <xdr:colOff>50800</xdr:colOff>
      <xdr:row>76</xdr:row>
      <xdr:rowOff>20259</xdr:rowOff>
    </xdr:to>
    <xdr:sp macro="" textlink="">
      <xdr:nvSpPr>
        <xdr:cNvPr id="425" name="楕円 424"/>
        <xdr:cNvSpPr/>
      </xdr:nvSpPr>
      <xdr:spPr>
        <a:xfrm>
          <a:off x="10426700" y="1294885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112985</xdr:rowOff>
    </xdr:from>
    <xdr:ext cx="534377" cy="259045"/>
    <xdr:sp macro="" textlink="">
      <xdr:nvSpPr>
        <xdr:cNvPr id="426" name="商工費該当値テキスト"/>
        <xdr:cNvSpPr txBox="1"/>
      </xdr:nvSpPr>
      <xdr:spPr>
        <a:xfrm>
          <a:off x="10528300" y="12800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76109</xdr:rowOff>
    </xdr:from>
    <xdr:to>
      <xdr:col>50</xdr:col>
      <xdr:colOff>165100</xdr:colOff>
      <xdr:row>75</xdr:row>
      <xdr:rowOff>6259</xdr:rowOff>
    </xdr:to>
    <xdr:sp macro="" textlink="">
      <xdr:nvSpPr>
        <xdr:cNvPr id="427" name="楕円 426"/>
        <xdr:cNvSpPr/>
      </xdr:nvSpPr>
      <xdr:spPr>
        <a:xfrm>
          <a:off x="9588500" y="12763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22786</xdr:rowOff>
    </xdr:from>
    <xdr:ext cx="534377" cy="259045"/>
    <xdr:sp macro="" textlink="">
      <xdr:nvSpPr>
        <xdr:cNvPr id="428" name="テキスト ボックス 427"/>
        <xdr:cNvSpPr txBox="1"/>
      </xdr:nvSpPr>
      <xdr:spPr>
        <a:xfrm>
          <a:off x="9372111" y="12538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70</xdr:row>
      <xdr:rowOff>138430</xdr:rowOff>
    </xdr:from>
    <xdr:to>
      <xdr:col>46</xdr:col>
      <xdr:colOff>38100</xdr:colOff>
      <xdr:row>71</xdr:row>
      <xdr:rowOff>68580</xdr:rowOff>
    </xdr:to>
    <xdr:sp macro="" textlink="">
      <xdr:nvSpPr>
        <xdr:cNvPr id="429" name="楕円 428"/>
        <xdr:cNvSpPr/>
      </xdr:nvSpPr>
      <xdr:spPr>
        <a:xfrm>
          <a:off x="8699500" y="1213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69</xdr:row>
      <xdr:rowOff>85107</xdr:rowOff>
    </xdr:from>
    <xdr:ext cx="599010" cy="259045"/>
    <xdr:sp macro="" textlink="">
      <xdr:nvSpPr>
        <xdr:cNvPr id="430" name="テキスト ボックス 429"/>
        <xdr:cNvSpPr txBox="1"/>
      </xdr:nvSpPr>
      <xdr:spPr>
        <a:xfrm>
          <a:off x="8450795" y="11915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115472</xdr:rowOff>
    </xdr:from>
    <xdr:to>
      <xdr:col>41</xdr:col>
      <xdr:colOff>101600</xdr:colOff>
      <xdr:row>74</xdr:row>
      <xdr:rowOff>45622</xdr:rowOff>
    </xdr:to>
    <xdr:sp macro="" textlink="">
      <xdr:nvSpPr>
        <xdr:cNvPr id="431" name="楕円 430"/>
        <xdr:cNvSpPr/>
      </xdr:nvSpPr>
      <xdr:spPr>
        <a:xfrm>
          <a:off x="7810500" y="1263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62149</xdr:rowOff>
    </xdr:from>
    <xdr:ext cx="534377" cy="259045"/>
    <xdr:sp macro="" textlink="">
      <xdr:nvSpPr>
        <xdr:cNvPr id="432" name="テキスト ボックス 431"/>
        <xdr:cNvSpPr txBox="1"/>
      </xdr:nvSpPr>
      <xdr:spPr>
        <a:xfrm>
          <a:off x="7594111" y="12406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63819</xdr:rowOff>
    </xdr:from>
    <xdr:to>
      <xdr:col>36</xdr:col>
      <xdr:colOff>165100</xdr:colOff>
      <xdr:row>74</xdr:row>
      <xdr:rowOff>165419</xdr:rowOff>
    </xdr:to>
    <xdr:sp macro="" textlink="">
      <xdr:nvSpPr>
        <xdr:cNvPr id="433" name="楕円 432"/>
        <xdr:cNvSpPr/>
      </xdr:nvSpPr>
      <xdr:spPr>
        <a:xfrm>
          <a:off x="6921500" y="1275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10496</xdr:rowOff>
    </xdr:from>
    <xdr:ext cx="534377" cy="259045"/>
    <xdr:sp macro="" textlink="">
      <xdr:nvSpPr>
        <xdr:cNvPr id="434" name="テキスト ボックス 433"/>
        <xdr:cNvSpPr txBox="1"/>
      </xdr:nvSpPr>
      <xdr:spPr>
        <a:xfrm>
          <a:off x="6705111" y="12526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5" name="直線コネクタ 44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6" name="テキスト ボックス 44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7" name="直線コネクタ 44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8" name="テキスト ボックス 44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9" name="直線コネクタ 44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0" name="テキスト ボックス 449"/>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1" name="直線コネクタ 45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2" name="テキスト ボックス 451"/>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44634</xdr:rowOff>
    </xdr:from>
    <xdr:to>
      <xdr:col>54</xdr:col>
      <xdr:colOff>189865</xdr:colOff>
      <xdr:row>98</xdr:row>
      <xdr:rowOff>70479</xdr:rowOff>
    </xdr:to>
    <xdr:cxnSp macro="">
      <xdr:nvCxnSpPr>
        <xdr:cNvPr id="456" name="直線コネクタ 455"/>
        <xdr:cNvCxnSpPr/>
      </xdr:nvCxnSpPr>
      <xdr:spPr>
        <a:xfrm flipV="1">
          <a:off x="10475595" y="15475134"/>
          <a:ext cx="1270" cy="1397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74306</xdr:rowOff>
    </xdr:from>
    <xdr:ext cx="534377" cy="259045"/>
    <xdr:sp macro="" textlink="">
      <xdr:nvSpPr>
        <xdr:cNvPr id="457" name="土木費最小値テキスト"/>
        <xdr:cNvSpPr txBox="1"/>
      </xdr:nvSpPr>
      <xdr:spPr>
        <a:xfrm>
          <a:off x="10528300" y="16876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70479</xdr:rowOff>
    </xdr:from>
    <xdr:to>
      <xdr:col>55</xdr:col>
      <xdr:colOff>88900</xdr:colOff>
      <xdr:row>98</xdr:row>
      <xdr:rowOff>70479</xdr:rowOff>
    </xdr:to>
    <xdr:cxnSp macro="">
      <xdr:nvCxnSpPr>
        <xdr:cNvPr id="458" name="直線コネクタ 457"/>
        <xdr:cNvCxnSpPr/>
      </xdr:nvCxnSpPr>
      <xdr:spPr>
        <a:xfrm>
          <a:off x="10388600" y="16872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162761</xdr:rowOff>
    </xdr:from>
    <xdr:ext cx="599010" cy="259045"/>
    <xdr:sp macro="" textlink="">
      <xdr:nvSpPr>
        <xdr:cNvPr id="459" name="土木費最大値テキスト"/>
        <xdr:cNvSpPr txBox="1"/>
      </xdr:nvSpPr>
      <xdr:spPr>
        <a:xfrm>
          <a:off x="10528300" y="15250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320,793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44634</xdr:rowOff>
    </xdr:from>
    <xdr:to>
      <xdr:col>55</xdr:col>
      <xdr:colOff>88900</xdr:colOff>
      <xdr:row>90</xdr:row>
      <xdr:rowOff>44634</xdr:rowOff>
    </xdr:to>
    <xdr:cxnSp macro="">
      <xdr:nvCxnSpPr>
        <xdr:cNvPr id="460" name="直線コネクタ 459"/>
        <xdr:cNvCxnSpPr/>
      </xdr:nvCxnSpPr>
      <xdr:spPr>
        <a:xfrm>
          <a:off x="10388600" y="15475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39688</xdr:rowOff>
    </xdr:from>
    <xdr:to>
      <xdr:col>55</xdr:col>
      <xdr:colOff>0</xdr:colOff>
      <xdr:row>95</xdr:row>
      <xdr:rowOff>131155</xdr:rowOff>
    </xdr:to>
    <xdr:cxnSp macro="">
      <xdr:nvCxnSpPr>
        <xdr:cNvPr id="461" name="直線コネクタ 460"/>
        <xdr:cNvCxnSpPr/>
      </xdr:nvCxnSpPr>
      <xdr:spPr>
        <a:xfrm>
          <a:off x="9639300" y="16327438"/>
          <a:ext cx="838200" cy="91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61685</xdr:rowOff>
    </xdr:from>
    <xdr:ext cx="534377" cy="259045"/>
    <xdr:sp macro="" textlink="">
      <xdr:nvSpPr>
        <xdr:cNvPr id="462" name="土木費平均値テキスト"/>
        <xdr:cNvSpPr txBox="1"/>
      </xdr:nvSpPr>
      <xdr:spPr>
        <a:xfrm>
          <a:off x="10528300" y="165208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83258</xdr:rowOff>
    </xdr:from>
    <xdr:to>
      <xdr:col>55</xdr:col>
      <xdr:colOff>50800</xdr:colOff>
      <xdr:row>97</xdr:row>
      <xdr:rowOff>13408</xdr:rowOff>
    </xdr:to>
    <xdr:sp macro="" textlink="">
      <xdr:nvSpPr>
        <xdr:cNvPr id="463" name="フローチャート: 判断 462"/>
        <xdr:cNvSpPr/>
      </xdr:nvSpPr>
      <xdr:spPr>
        <a:xfrm>
          <a:off x="10426700" y="16542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39688</xdr:rowOff>
    </xdr:from>
    <xdr:to>
      <xdr:col>50</xdr:col>
      <xdr:colOff>114300</xdr:colOff>
      <xdr:row>95</xdr:row>
      <xdr:rowOff>95013</xdr:rowOff>
    </xdr:to>
    <xdr:cxnSp macro="">
      <xdr:nvCxnSpPr>
        <xdr:cNvPr id="464" name="直線コネクタ 463"/>
        <xdr:cNvCxnSpPr/>
      </xdr:nvCxnSpPr>
      <xdr:spPr>
        <a:xfrm flipV="1">
          <a:off x="8750300" y="16327438"/>
          <a:ext cx="889000" cy="55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74805</xdr:rowOff>
    </xdr:from>
    <xdr:to>
      <xdr:col>50</xdr:col>
      <xdr:colOff>165100</xdr:colOff>
      <xdr:row>97</xdr:row>
      <xdr:rowOff>4955</xdr:rowOff>
    </xdr:to>
    <xdr:sp macro="" textlink="">
      <xdr:nvSpPr>
        <xdr:cNvPr id="465" name="フローチャート: 判断 464"/>
        <xdr:cNvSpPr/>
      </xdr:nvSpPr>
      <xdr:spPr>
        <a:xfrm>
          <a:off x="9588500" y="16534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167532</xdr:rowOff>
    </xdr:from>
    <xdr:ext cx="534377" cy="259045"/>
    <xdr:sp macro="" textlink="">
      <xdr:nvSpPr>
        <xdr:cNvPr id="466" name="テキスト ボックス 465"/>
        <xdr:cNvSpPr txBox="1"/>
      </xdr:nvSpPr>
      <xdr:spPr>
        <a:xfrm>
          <a:off x="9372111" y="16626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80676</xdr:rowOff>
    </xdr:from>
    <xdr:to>
      <xdr:col>45</xdr:col>
      <xdr:colOff>177800</xdr:colOff>
      <xdr:row>95</xdr:row>
      <xdr:rowOff>95013</xdr:rowOff>
    </xdr:to>
    <xdr:cxnSp macro="">
      <xdr:nvCxnSpPr>
        <xdr:cNvPr id="467" name="直線コネクタ 466"/>
        <xdr:cNvCxnSpPr/>
      </xdr:nvCxnSpPr>
      <xdr:spPr>
        <a:xfrm>
          <a:off x="7861300" y="16368426"/>
          <a:ext cx="889000" cy="14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97633</xdr:rowOff>
    </xdr:from>
    <xdr:to>
      <xdr:col>46</xdr:col>
      <xdr:colOff>38100</xdr:colOff>
      <xdr:row>97</xdr:row>
      <xdr:rowOff>27783</xdr:rowOff>
    </xdr:to>
    <xdr:sp macro="" textlink="">
      <xdr:nvSpPr>
        <xdr:cNvPr id="468" name="フローチャート: 判断 467"/>
        <xdr:cNvSpPr/>
      </xdr:nvSpPr>
      <xdr:spPr>
        <a:xfrm>
          <a:off x="8699500" y="16556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18910</xdr:rowOff>
    </xdr:from>
    <xdr:ext cx="534377" cy="259045"/>
    <xdr:sp macro="" textlink="">
      <xdr:nvSpPr>
        <xdr:cNvPr id="469" name="テキスト ボックス 468"/>
        <xdr:cNvSpPr txBox="1"/>
      </xdr:nvSpPr>
      <xdr:spPr>
        <a:xfrm>
          <a:off x="8483111" y="16649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80676</xdr:rowOff>
    </xdr:from>
    <xdr:to>
      <xdr:col>41</xdr:col>
      <xdr:colOff>50800</xdr:colOff>
      <xdr:row>95</xdr:row>
      <xdr:rowOff>158514</xdr:rowOff>
    </xdr:to>
    <xdr:cxnSp macro="">
      <xdr:nvCxnSpPr>
        <xdr:cNvPr id="470" name="直線コネクタ 469"/>
        <xdr:cNvCxnSpPr/>
      </xdr:nvCxnSpPr>
      <xdr:spPr>
        <a:xfrm flipV="1">
          <a:off x="6972300" y="16368426"/>
          <a:ext cx="889000" cy="77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90390</xdr:rowOff>
    </xdr:from>
    <xdr:to>
      <xdr:col>41</xdr:col>
      <xdr:colOff>101600</xdr:colOff>
      <xdr:row>97</xdr:row>
      <xdr:rowOff>20540</xdr:rowOff>
    </xdr:to>
    <xdr:sp macro="" textlink="">
      <xdr:nvSpPr>
        <xdr:cNvPr id="471" name="フローチャート: 判断 470"/>
        <xdr:cNvSpPr/>
      </xdr:nvSpPr>
      <xdr:spPr>
        <a:xfrm>
          <a:off x="7810500" y="1654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11667</xdr:rowOff>
    </xdr:from>
    <xdr:ext cx="534377" cy="259045"/>
    <xdr:sp macro="" textlink="">
      <xdr:nvSpPr>
        <xdr:cNvPr id="472" name="テキスト ボックス 471"/>
        <xdr:cNvSpPr txBox="1"/>
      </xdr:nvSpPr>
      <xdr:spPr>
        <a:xfrm>
          <a:off x="7594111" y="16642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86189</xdr:rowOff>
    </xdr:from>
    <xdr:to>
      <xdr:col>36</xdr:col>
      <xdr:colOff>165100</xdr:colOff>
      <xdr:row>97</xdr:row>
      <xdr:rowOff>16339</xdr:rowOff>
    </xdr:to>
    <xdr:sp macro="" textlink="">
      <xdr:nvSpPr>
        <xdr:cNvPr id="473" name="フローチャート: 判断 472"/>
        <xdr:cNvSpPr/>
      </xdr:nvSpPr>
      <xdr:spPr>
        <a:xfrm>
          <a:off x="6921500" y="1654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7466</xdr:rowOff>
    </xdr:from>
    <xdr:ext cx="534377" cy="259045"/>
    <xdr:sp macro="" textlink="">
      <xdr:nvSpPr>
        <xdr:cNvPr id="474" name="テキスト ボックス 473"/>
        <xdr:cNvSpPr txBox="1"/>
      </xdr:nvSpPr>
      <xdr:spPr>
        <a:xfrm>
          <a:off x="6705111" y="16638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80355</xdr:rowOff>
    </xdr:from>
    <xdr:to>
      <xdr:col>55</xdr:col>
      <xdr:colOff>50800</xdr:colOff>
      <xdr:row>96</xdr:row>
      <xdr:rowOff>10505</xdr:rowOff>
    </xdr:to>
    <xdr:sp macro="" textlink="">
      <xdr:nvSpPr>
        <xdr:cNvPr id="480" name="楕円 479"/>
        <xdr:cNvSpPr/>
      </xdr:nvSpPr>
      <xdr:spPr>
        <a:xfrm>
          <a:off x="10426700" y="1636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103232</xdr:rowOff>
    </xdr:from>
    <xdr:ext cx="599010" cy="259045"/>
    <xdr:sp macro="" textlink="">
      <xdr:nvSpPr>
        <xdr:cNvPr id="481" name="土木費該当値テキスト"/>
        <xdr:cNvSpPr txBox="1"/>
      </xdr:nvSpPr>
      <xdr:spPr>
        <a:xfrm>
          <a:off x="10528300" y="16219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160338</xdr:rowOff>
    </xdr:from>
    <xdr:to>
      <xdr:col>50</xdr:col>
      <xdr:colOff>165100</xdr:colOff>
      <xdr:row>95</xdr:row>
      <xdr:rowOff>90488</xdr:rowOff>
    </xdr:to>
    <xdr:sp macro="" textlink="">
      <xdr:nvSpPr>
        <xdr:cNvPr id="482" name="楕円 481"/>
        <xdr:cNvSpPr/>
      </xdr:nvSpPr>
      <xdr:spPr>
        <a:xfrm>
          <a:off x="9588500" y="1627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93</xdr:row>
      <xdr:rowOff>107015</xdr:rowOff>
    </xdr:from>
    <xdr:ext cx="599010" cy="259045"/>
    <xdr:sp macro="" textlink="">
      <xdr:nvSpPr>
        <xdr:cNvPr id="483" name="テキスト ボックス 482"/>
        <xdr:cNvSpPr txBox="1"/>
      </xdr:nvSpPr>
      <xdr:spPr>
        <a:xfrm>
          <a:off x="9339795" y="16051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44213</xdr:rowOff>
    </xdr:from>
    <xdr:to>
      <xdr:col>46</xdr:col>
      <xdr:colOff>38100</xdr:colOff>
      <xdr:row>95</xdr:row>
      <xdr:rowOff>145813</xdr:rowOff>
    </xdr:to>
    <xdr:sp macro="" textlink="">
      <xdr:nvSpPr>
        <xdr:cNvPr id="484" name="楕円 483"/>
        <xdr:cNvSpPr/>
      </xdr:nvSpPr>
      <xdr:spPr>
        <a:xfrm>
          <a:off x="8699500" y="16331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93</xdr:row>
      <xdr:rowOff>162340</xdr:rowOff>
    </xdr:from>
    <xdr:ext cx="599010" cy="259045"/>
    <xdr:sp macro="" textlink="">
      <xdr:nvSpPr>
        <xdr:cNvPr id="485" name="テキスト ボックス 484"/>
        <xdr:cNvSpPr txBox="1"/>
      </xdr:nvSpPr>
      <xdr:spPr>
        <a:xfrm>
          <a:off x="8450795" y="16107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29876</xdr:rowOff>
    </xdr:from>
    <xdr:to>
      <xdr:col>41</xdr:col>
      <xdr:colOff>101600</xdr:colOff>
      <xdr:row>95</xdr:row>
      <xdr:rowOff>131476</xdr:rowOff>
    </xdr:to>
    <xdr:sp macro="" textlink="">
      <xdr:nvSpPr>
        <xdr:cNvPr id="486" name="楕円 485"/>
        <xdr:cNvSpPr/>
      </xdr:nvSpPr>
      <xdr:spPr>
        <a:xfrm>
          <a:off x="7810500" y="16317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93</xdr:row>
      <xdr:rowOff>148003</xdr:rowOff>
    </xdr:from>
    <xdr:ext cx="599010" cy="259045"/>
    <xdr:sp macro="" textlink="">
      <xdr:nvSpPr>
        <xdr:cNvPr id="487" name="テキスト ボックス 486"/>
        <xdr:cNvSpPr txBox="1"/>
      </xdr:nvSpPr>
      <xdr:spPr>
        <a:xfrm>
          <a:off x="7561795" y="16092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107714</xdr:rowOff>
    </xdr:from>
    <xdr:to>
      <xdr:col>36</xdr:col>
      <xdr:colOff>165100</xdr:colOff>
      <xdr:row>96</xdr:row>
      <xdr:rowOff>37864</xdr:rowOff>
    </xdr:to>
    <xdr:sp macro="" textlink="">
      <xdr:nvSpPr>
        <xdr:cNvPr id="488" name="楕円 487"/>
        <xdr:cNvSpPr/>
      </xdr:nvSpPr>
      <xdr:spPr>
        <a:xfrm>
          <a:off x="6921500" y="16395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94</xdr:row>
      <xdr:rowOff>54391</xdr:rowOff>
    </xdr:from>
    <xdr:ext cx="599010" cy="259045"/>
    <xdr:sp macro="" textlink="">
      <xdr:nvSpPr>
        <xdr:cNvPr id="489" name="テキスト ボックス 488"/>
        <xdr:cNvSpPr txBox="1"/>
      </xdr:nvSpPr>
      <xdr:spPr>
        <a:xfrm>
          <a:off x="6672795" y="16170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0" name="テキスト ボックス 499"/>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1" name="直線コネクタ 50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2" name="テキスト ボックス 501"/>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3" name="直線コネクタ 50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4" name="テキスト ボックス 50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5" name="直線コネクタ 50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6" name="テキスト ボックス 505"/>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7" name="直線コネクタ 50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8" name="テキスト ボックス 507"/>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119400</xdr:rowOff>
    </xdr:from>
    <xdr:to>
      <xdr:col>85</xdr:col>
      <xdr:colOff>126364</xdr:colOff>
      <xdr:row>39</xdr:row>
      <xdr:rowOff>60468</xdr:rowOff>
    </xdr:to>
    <xdr:cxnSp macro="">
      <xdr:nvCxnSpPr>
        <xdr:cNvPr id="512" name="直線コネクタ 511"/>
        <xdr:cNvCxnSpPr/>
      </xdr:nvCxnSpPr>
      <xdr:spPr>
        <a:xfrm flipV="1">
          <a:off x="16317595" y="5434350"/>
          <a:ext cx="1269" cy="1312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64295</xdr:rowOff>
    </xdr:from>
    <xdr:ext cx="534377" cy="259045"/>
    <xdr:sp macro="" textlink="">
      <xdr:nvSpPr>
        <xdr:cNvPr id="513" name="消防費最小値テキスト"/>
        <xdr:cNvSpPr txBox="1"/>
      </xdr:nvSpPr>
      <xdr:spPr>
        <a:xfrm>
          <a:off x="16370300" y="6750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60468</xdr:rowOff>
    </xdr:from>
    <xdr:to>
      <xdr:col>86</xdr:col>
      <xdr:colOff>25400</xdr:colOff>
      <xdr:row>39</xdr:row>
      <xdr:rowOff>60468</xdr:rowOff>
    </xdr:to>
    <xdr:cxnSp macro="">
      <xdr:nvCxnSpPr>
        <xdr:cNvPr id="514" name="直線コネクタ 513"/>
        <xdr:cNvCxnSpPr/>
      </xdr:nvCxnSpPr>
      <xdr:spPr>
        <a:xfrm>
          <a:off x="16230600" y="6747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66077</xdr:rowOff>
    </xdr:from>
    <xdr:ext cx="534377" cy="259045"/>
    <xdr:sp macro="" textlink="">
      <xdr:nvSpPr>
        <xdr:cNvPr id="515" name="消防費最大値テキスト"/>
        <xdr:cNvSpPr txBox="1"/>
      </xdr:nvSpPr>
      <xdr:spPr>
        <a:xfrm>
          <a:off x="16370300" y="5209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73,388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119400</xdr:rowOff>
    </xdr:from>
    <xdr:to>
      <xdr:col>86</xdr:col>
      <xdr:colOff>25400</xdr:colOff>
      <xdr:row>31</xdr:row>
      <xdr:rowOff>119400</xdr:rowOff>
    </xdr:to>
    <xdr:cxnSp macro="">
      <xdr:nvCxnSpPr>
        <xdr:cNvPr id="516" name="直線コネクタ 515"/>
        <xdr:cNvCxnSpPr/>
      </xdr:nvCxnSpPr>
      <xdr:spPr>
        <a:xfrm>
          <a:off x="16230600" y="5434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127973</xdr:rowOff>
    </xdr:from>
    <xdr:to>
      <xdr:col>85</xdr:col>
      <xdr:colOff>127000</xdr:colOff>
      <xdr:row>38</xdr:row>
      <xdr:rowOff>59233</xdr:rowOff>
    </xdr:to>
    <xdr:cxnSp macro="">
      <xdr:nvCxnSpPr>
        <xdr:cNvPr id="517" name="直線コネクタ 516"/>
        <xdr:cNvCxnSpPr/>
      </xdr:nvCxnSpPr>
      <xdr:spPr>
        <a:xfrm>
          <a:off x="15481300" y="5957273"/>
          <a:ext cx="838200" cy="617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158823</xdr:rowOff>
    </xdr:from>
    <xdr:ext cx="534377" cy="259045"/>
    <xdr:sp macro="" textlink="">
      <xdr:nvSpPr>
        <xdr:cNvPr id="518" name="消防費平均値テキスト"/>
        <xdr:cNvSpPr txBox="1"/>
      </xdr:nvSpPr>
      <xdr:spPr>
        <a:xfrm>
          <a:off x="16370300" y="61595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135946</xdr:rowOff>
    </xdr:from>
    <xdr:to>
      <xdr:col>85</xdr:col>
      <xdr:colOff>177800</xdr:colOff>
      <xdr:row>37</xdr:row>
      <xdr:rowOff>66096</xdr:rowOff>
    </xdr:to>
    <xdr:sp macro="" textlink="">
      <xdr:nvSpPr>
        <xdr:cNvPr id="519" name="フローチャート: 判断 518"/>
        <xdr:cNvSpPr/>
      </xdr:nvSpPr>
      <xdr:spPr>
        <a:xfrm>
          <a:off x="16268700" y="6308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127973</xdr:rowOff>
    </xdr:from>
    <xdr:to>
      <xdr:col>81</xdr:col>
      <xdr:colOff>50800</xdr:colOff>
      <xdr:row>37</xdr:row>
      <xdr:rowOff>162331</xdr:rowOff>
    </xdr:to>
    <xdr:cxnSp macro="">
      <xdr:nvCxnSpPr>
        <xdr:cNvPr id="520" name="直線コネクタ 519"/>
        <xdr:cNvCxnSpPr/>
      </xdr:nvCxnSpPr>
      <xdr:spPr>
        <a:xfrm flipV="1">
          <a:off x="14592300" y="5957273"/>
          <a:ext cx="889000" cy="548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100124</xdr:rowOff>
    </xdr:from>
    <xdr:to>
      <xdr:col>81</xdr:col>
      <xdr:colOff>101600</xdr:colOff>
      <xdr:row>37</xdr:row>
      <xdr:rowOff>30274</xdr:rowOff>
    </xdr:to>
    <xdr:sp macro="" textlink="">
      <xdr:nvSpPr>
        <xdr:cNvPr id="521" name="フローチャート: 判断 520"/>
        <xdr:cNvSpPr/>
      </xdr:nvSpPr>
      <xdr:spPr>
        <a:xfrm>
          <a:off x="15430500" y="627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21401</xdr:rowOff>
    </xdr:from>
    <xdr:ext cx="534377" cy="259045"/>
    <xdr:sp macro="" textlink="">
      <xdr:nvSpPr>
        <xdr:cNvPr id="522" name="テキスト ボックス 521"/>
        <xdr:cNvSpPr txBox="1"/>
      </xdr:nvSpPr>
      <xdr:spPr>
        <a:xfrm>
          <a:off x="15214111" y="6365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162331</xdr:rowOff>
    </xdr:from>
    <xdr:to>
      <xdr:col>76</xdr:col>
      <xdr:colOff>114300</xdr:colOff>
      <xdr:row>38</xdr:row>
      <xdr:rowOff>10404</xdr:rowOff>
    </xdr:to>
    <xdr:cxnSp macro="">
      <xdr:nvCxnSpPr>
        <xdr:cNvPr id="523" name="直線コネクタ 522"/>
        <xdr:cNvCxnSpPr/>
      </xdr:nvCxnSpPr>
      <xdr:spPr>
        <a:xfrm flipV="1">
          <a:off x="13703300" y="6505981"/>
          <a:ext cx="889000" cy="19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169710</xdr:rowOff>
    </xdr:from>
    <xdr:to>
      <xdr:col>76</xdr:col>
      <xdr:colOff>165100</xdr:colOff>
      <xdr:row>36</xdr:row>
      <xdr:rowOff>99860</xdr:rowOff>
    </xdr:to>
    <xdr:sp macro="" textlink="">
      <xdr:nvSpPr>
        <xdr:cNvPr id="524" name="フローチャート: 判断 523"/>
        <xdr:cNvSpPr/>
      </xdr:nvSpPr>
      <xdr:spPr>
        <a:xfrm>
          <a:off x="14541500" y="617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116387</xdr:rowOff>
    </xdr:from>
    <xdr:ext cx="534377" cy="259045"/>
    <xdr:sp macro="" textlink="">
      <xdr:nvSpPr>
        <xdr:cNvPr id="525" name="テキスト ボックス 524"/>
        <xdr:cNvSpPr txBox="1"/>
      </xdr:nvSpPr>
      <xdr:spPr>
        <a:xfrm>
          <a:off x="14325111" y="5945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95283</xdr:rowOff>
    </xdr:from>
    <xdr:to>
      <xdr:col>71</xdr:col>
      <xdr:colOff>177800</xdr:colOff>
      <xdr:row>38</xdr:row>
      <xdr:rowOff>10404</xdr:rowOff>
    </xdr:to>
    <xdr:cxnSp macro="">
      <xdr:nvCxnSpPr>
        <xdr:cNvPr id="526" name="直線コネクタ 525"/>
        <xdr:cNvCxnSpPr/>
      </xdr:nvCxnSpPr>
      <xdr:spPr>
        <a:xfrm>
          <a:off x="12814300" y="5753133"/>
          <a:ext cx="889000" cy="772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117909</xdr:rowOff>
    </xdr:from>
    <xdr:to>
      <xdr:col>72</xdr:col>
      <xdr:colOff>38100</xdr:colOff>
      <xdr:row>37</xdr:row>
      <xdr:rowOff>48059</xdr:rowOff>
    </xdr:to>
    <xdr:sp macro="" textlink="">
      <xdr:nvSpPr>
        <xdr:cNvPr id="527" name="フローチャート: 判断 526"/>
        <xdr:cNvSpPr/>
      </xdr:nvSpPr>
      <xdr:spPr>
        <a:xfrm>
          <a:off x="13652500" y="6290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64586</xdr:rowOff>
    </xdr:from>
    <xdr:ext cx="534377" cy="259045"/>
    <xdr:sp macro="" textlink="">
      <xdr:nvSpPr>
        <xdr:cNvPr id="528" name="テキスト ボックス 527"/>
        <xdr:cNvSpPr txBox="1"/>
      </xdr:nvSpPr>
      <xdr:spPr>
        <a:xfrm>
          <a:off x="13436111" y="6065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136723</xdr:rowOff>
    </xdr:from>
    <xdr:to>
      <xdr:col>67</xdr:col>
      <xdr:colOff>101600</xdr:colOff>
      <xdr:row>37</xdr:row>
      <xdr:rowOff>66873</xdr:rowOff>
    </xdr:to>
    <xdr:sp macro="" textlink="">
      <xdr:nvSpPr>
        <xdr:cNvPr id="529" name="フローチャート: 判断 528"/>
        <xdr:cNvSpPr/>
      </xdr:nvSpPr>
      <xdr:spPr>
        <a:xfrm>
          <a:off x="12763500" y="6308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58000</xdr:rowOff>
    </xdr:from>
    <xdr:ext cx="534377" cy="259045"/>
    <xdr:sp macro="" textlink="">
      <xdr:nvSpPr>
        <xdr:cNvPr id="530" name="テキスト ボックス 529"/>
        <xdr:cNvSpPr txBox="1"/>
      </xdr:nvSpPr>
      <xdr:spPr>
        <a:xfrm>
          <a:off x="12547111" y="6401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8433</xdr:rowOff>
    </xdr:from>
    <xdr:to>
      <xdr:col>85</xdr:col>
      <xdr:colOff>177800</xdr:colOff>
      <xdr:row>38</xdr:row>
      <xdr:rowOff>110033</xdr:rowOff>
    </xdr:to>
    <xdr:sp macro="" textlink="">
      <xdr:nvSpPr>
        <xdr:cNvPr id="536" name="楕円 535"/>
        <xdr:cNvSpPr/>
      </xdr:nvSpPr>
      <xdr:spPr>
        <a:xfrm>
          <a:off x="16268700" y="6523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158310</xdr:rowOff>
    </xdr:from>
    <xdr:ext cx="534377" cy="259045"/>
    <xdr:sp macro="" textlink="">
      <xdr:nvSpPr>
        <xdr:cNvPr id="537" name="消防費該当値テキスト"/>
        <xdr:cNvSpPr txBox="1"/>
      </xdr:nvSpPr>
      <xdr:spPr>
        <a:xfrm>
          <a:off x="16370300" y="6501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77173</xdr:rowOff>
    </xdr:from>
    <xdr:to>
      <xdr:col>81</xdr:col>
      <xdr:colOff>101600</xdr:colOff>
      <xdr:row>35</xdr:row>
      <xdr:rowOff>7323</xdr:rowOff>
    </xdr:to>
    <xdr:sp macro="" textlink="">
      <xdr:nvSpPr>
        <xdr:cNvPr id="538" name="楕円 537"/>
        <xdr:cNvSpPr/>
      </xdr:nvSpPr>
      <xdr:spPr>
        <a:xfrm>
          <a:off x="15430500" y="5906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23850</xdr:rowOff>
    </xdr:from>
    <xdr:ext cx="534377" cy="259045"/>
    <xdr:sp macro="" textlink="">
      <xdr:nvSpPr>
        <xdr:cNvPr id="539" name="テキスト ボックス 538"/>
        <xdr:cNvSpPr txBox="1"/>
      </xdr:nvSpPr>
      <xdr:spPr>
        <a:xfrm>
          <a:off x="15214111" y="5681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111532</xdr:rowOff>
    </xdr:from>
    <xdr:to>
      <xdr:col>76</xdr:col>
      <xdr:colOff>165100</xdr:colOff>
      <xdr:row>38</xdr:row>
      <xdr:rowOff>41681</xdr:rowOff>
    </xdr:to>
    <xdr:sp macro="" textlink="">
      <xdr:nvSpPr>
        <xdr:cNvPr id="540" name="楕円 539"/>
        <xdr:cNvSpPr/>
      </xdr:nvSpPr>
      <xdr:spPr>
        <a:xfrm>
          <a:off x="14541500" y="645518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32808</xdr:rowOff>
    </xdr:from>
    <xdr:ext cx="534377" cy="259045"/>
    <xdr:sp macro="" textlink="">
      <xdr:nvSpPr>
        <xdr:cNvPr id="541" name="テキスト ボックス 540"/>
        <xdr:cNvSpPr txBox="1"/>
      </xdr:nvSpPr>
      <xdr:spPr>
        <a:xfrm>
          <a:off x="14325111" y="6547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131054</xdr:rowOff>
    </xdr:from>
    <xdr:to>
      <xdr:col>72</xdr:col>
      <xdr:colOff>38100</xdr:colOff>
      <xdr:row>38</xdr:row>
      <xdr:rowOff>61204</xdr:rowOff>
    </xdr:to>
    <xdr:sp macro="" textlink="">
      <xdr:nvSpPr>
        <xdr:cNvPr id="542" name="楕円 541"/>
        <xdr:cNvSpPr/>
      </xdr:nvSpPr>
      <xdr:spPr>
        <a:xfrm>
          <a:off x="13652500" y="647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52331</xdr:rowOff>
    </xdr:from>
    <xdr:ext cx="534377" cy="259045"/>
    <xdr:sp macro="" textlink="">
      <xdr:nvSpPr>
        <xdr:cNvPr id="543" name="テキスト ボックス 542"/>
        <xdr:cNvSpPr txBox="1"/>
      </xdr:nvSpPr>
      <xdr:spPr>
        <a:xfrm>
          <a:off x="13436111" y="6567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44483</xdr:rowOff>
    </xdr:from>
    <xdr:to>
      <xdr:col>67</xdr:col>
      <xdr:colOff>101600</xdr:colOff>
      <xdr:row>33</xdr:row>
      <xdr:rowOff>146083</xdr:rowOff>
    </xdr:to>
    <xdr:sp macro="" textlink="">
      <xdr:nvSpPr>
        <xdr:cNvPr id="544" name="楕円 543"/>
        <xdr:cNvSpPr/>
      </xdr:nvSpPr>
      <xdr:spPr>
        <a:xfrm>
          <a:off x="12763500" y="5702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31</xdr:row>
      <xdr:rowOff>162610</xdr:rowOff>
    </xdr:from>
    <xdr:ext cx="534377" cy="259045"/>
    <xdr:sp macro="" textlink="">
      <xdr:nvSpPr>
        <xdr:cNvPr id="545" name="テキスト ボックス 544"/>
        <xdr:cNvSpPr txBox="1"/>
      </xdr:nvSpPr>
      <xdr:spPr>
        <a:xfrm>
          <a:off x="12547111" y="5477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6" name="直線コネクタ 55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7" name="テキスト ボックス 556"/>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8" name="直線コネクタ 55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9" name="テキスト ボックス 558"/>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1" name="テキスト ボックス 560"/>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2" name="直線コネクタ 56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3" name="テキスト ボックス 562"/>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4" name="直線コネクタ 56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5" name="テキスト ボックス 564"/>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80828</xdr:rowOff>
    </xdr:from>
    <xdr:to>
      <xdr:col>85</xdr:col>
      <xdr:colOff>126364</xdr:colOff>
      <xdr:row>57</xdr:row>
      <xdr:rowOff>137414</xdr:rowOff>
    </xdr:to>
    <xdr:cxnSp macro="">
      <xdr:nvCxnSpPr>
        <xdr:cNvPr id="569" name="直線コネクタ 568"/>
        <xdr:cNvCxnSpPr/>
      </xdr:nvCxnSpPr>
      <xdr:spPr>
        <a:xfrm flipV="1">
          <a:off x="16317595" y="8653328"/>
          <a:ext cx="1269" cy="125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141241</xdr:rowOff>
    </xdr:from>
    <xdr:ext cx="534377" cy="259045"/>
    <xdr:sp macro="" textlink="">
      <xdr:nvSpPr>
        <xdr:cNvPr id="570" name="教育費最小値テキスト"/>
        <xdr:cNvSpPr txBox="1"/>
      </xdr:nvSpPr>
      <xdr:spPr>
        <a:xfrm>
          <a:off x="16370300" y="9913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137414</xdr:rowOff>
    </xdr:from>
    <xdr:to>
      <xdr:col>86</xdr:col>
      <xdr:colOff>25400</xdr:colOff>
      <xdr:row>57</xdr:row>
      <xdr:rowOff>137414</xdr:rowOff>
    </xdr:to>
    <xdr:cxnSp macro="">
      <xdr:nvCxnSpPr>
        <xdr:cNvPr id="571" name="直線コネクタ 570"/>
        <xdr:cNvCxnSpPr/>
      </xdr:nvCxnSpPr>
      <xdr:spPr>
        <a:xfrm>
          <a:off x="16230600" y="9910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27505</xdr:rowOff>
    </xdr:from>
    <xdr:ext cx="599010" cy="259045"/>
    <xdr:sp macro="" textlink="">
      <xdr:nvSpPr>
        <xdr:cNvPr id="572" name="教育費最大値テキスト"/>
        <xdr:cNvSpPr txBox="1"/>
      </xdr:nvSpPr>
      <xdr:spPr>
        <a:xfrm>
          <a:off x="16370300" y="8428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197,726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80828</xdr:rowOff>
    </xdr:from>
    <xdr:to>
      <xdr:col>86</xdr:col>
      <xdr:colOff>25400</xdr:colOff>
      <xdr:row>50</xdr:row>
      <xdr:rowOff>80828</xdr:rowOff>
    </xdr:to>
    <xdr:cxnSp macro="">
      <xdr:nvCxnSpPr>
        <xdr:cNvPr id="573" name="直線コネクタ 572"/>
        <xdr:cNvCxnSpPr/>
      </xdr:nvCxnSpPr>
      <xdr:spPr>
        <a:xfrm>
          <a:off x="16230600" y="8653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127889</xdr:rowOff>
    </xdr:from>
    <xdr:to>
      <xdr:col>85</xdr:col>
      <xdr:colOff>127000</xdr:colOff>
      <xdr:row>56</xdr:row>
      <xdr:rowOff>34316</xdr:rowOff>
    </xdr:to>
    <xdr:cxnSp macro="">
      <xdr:nvCxnSpPr>
        <xdr:cNvPr id="574" name="直線コネクタ 573"/>
        <xdr:cNvCxnSpPr/>
      </xdr:nvCxnSpPr>
      <xdr:spPr>
        <a:xfrm>
          <a:off x="15481300" y="9557639"/>
          <a:ext cx="838200" cy="77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171297</xdr:rowOff>
    </xdr:from>
    <xdr:ext cx="534377" cy="259045"/>
    <xdr:sp macro="" textlink="">
      <xdr:nvSpPr>
        <xdr:cNvPr id="575" name="教育費平均値テキスト"/>
        <xdr:cNvSpPr txBox="1"/>
      </xdr:nvSpPr>
      <xdr:spPr>
        <a:xfrm>
          <a:off x="16370300" y="94295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148420</xdr:rowOff>
    </xdr:from>
    <xdr:to>
      <xdr:col>85</xdr:col>
      <xdr:colOff>177800</xdr:colOff>
      <xdr:row>56</xdr:row>
      <xdr:rowOff>78570</xdr:rowOff>
    </xdr:to>
    <xdr:sp macro="" textlink="">
      <xdr:nvSpPr>
        <xdr:cNvPr id="576" name="フローチャート: 判断 575"/>
        <xdr:cNvSpPr/>
      </xdr:nvSpPr>
      <xdr:spPr>
        <a:xfrm>
          <a:off x="16268700" y="957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127889</xdr:rowOff>
    </xdr:from>
    <xdr:to>
      <xdr:col>81</xdr:col>
      <xdr:colOff>50800</xdr:colOff>
      <xdr:row>56</xdr:row>
      <xdr:rowOff>62829</xdr:rowOff>
    </xdr:to>
    <xdr:cxnSp macro="">
      <xdr:nvCxnSpPr>
        <xdr:cNvPr id="577" name="直線コネクタ 576"/>
        <xdr:cNvCxnSpPr/>
      </xdr:nvCxnSpPr>
      <xdr:spPr>
        <a:xfrm flipV="1">
          <a:off x="14592300" y="9557639"/>
          <a:ext cx="889000" cy="106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167904</xdr:rowOff>
    </xdr:from>
    <xdr:to>
      <xdr:col>81</xdr:col>
      <xdr:colOff>101600</xdr:colOff>
      <xdr:row>56</xdr:row>
      <xdr:rowOff>98054</xdr:rowOff>
    </xdr:to>
    <xdr:sp macro="" textlink="">
      <xdr:nvSpPr>
        <xdr:cNvPr id="578" name="フローチャート: 判断 577"/>
        <xdr:cNvSpPr/>
      </xdr:nvSpPr>
      <xdr:spPr>
        <a:xfrm>
          <a:off x="15430500" y="9597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89181</xdr:rowOff>
    </xdr:from>
    <xdr:ext cx="534377" cy="259045"/>
    <xdr:sp macro="" textlink="">
      <xdr:nvSpPr>
        <xdr:cNvPr id="579" name="テキスト ボックス 578"/>
        <xdr:cNvSpPr txBox="1"/>
      </xdr:nvSpPr>
      <xdr:spPr>
        <a:xfrm>
          <a:off x="15214111" y="9690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106850</xdr:rowOff>
    </xdr:from>
    <xdr:to>
      <xdr:col>76</xdr:col>
      <xdr:colOff>114300</xdr:colOff>
      <xdr:row>56</xdr:row>
      <xdr:rowOff>62829</xdr:rowOff>
    </xdr:to>
    <xdr:cxnSp macro="">
      <xdr:nvCxnSpPr>
        <xdr:cNvPr id="580" name="直線コネクタ 579"/>
        <xdr:cNvCxnSpPr/>
      </xdr:nvCxnSpPr>
      <xdr:spPr>
        <a:xfrm>
          <a:off x="13703300" y="9536600"/>
          <a:ext cx="889000" cy="127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148282</xdr:rowOff>
    </xdr:from>
    <xdr:to>
      <xdr:col>76</xdr:col>
      <xdr:colOff>165100</xdr:colOff>
      <xdr:row>56</xdr:row>
      <xdr:rowOff>78432</xdr:rowOff>
    </xdr:to>
    <xdr:sp macro="" textlink="">
      <xdr:nvSpPr>
        <xdr:cNvPr id="581" name="フローチャート: 判断 580"/>
        <xdr:cNvSpPr/>
      </xdr:nvSpPr>
      <xdr:spPr>
        <a:xfrm>
          <a:off x="14541500" y="957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94959</xdr:rowOff>
    </xdr:from>
    <xdr:ext cx="534377" cy="259045"/>
    <xdr:sp macro="" textlink="">
      <xdr:nvSpPr>
        <xdr:cNvPr id="582" name="テキスト ボックス 581"/>
        <xdr:cNvSpPr txBox="1"/>
      </xdr:nvSpPr>
      <xdr:spPr>
        <a:xfrm>
          <a:off x="14325111" y="9353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106850</xdr:rowOff>
    </xdr:from>
    <xdr:to>
      <xdr:col>71</xdr:col>
      <xdr:colOff>177800</xdr:colOff>
      <xdr:row>55</xdr:row>
      <xdr:rowOff>114722</xdr:rowOff>
    </xdr:to>
    <xdr:cxnSp macro="">
      <xdr:nvCxnSpPr>
        <xdr:cNvPr id="583" name="直線コネクタ 582"/>
        <xdr:cNvCxnSpPr/>
      </xdr:nvCxnSpPr>
      <xdr:spPr>
        <a:xfrm flipV="1">
          <a:off x="12814300" y="9536600"/>
          <a:ext cx="889000" cy="7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110411</xdr:rowOff>
    </xdr:from>
    <xdr:to>
      <xdr:col>72</xdr:col>
      <xdr:colOff>38100</xdr:colOff>
      <xdr:row>56</xdr:row>
      <xdr:rowOff>40561</xdr:rowOff>
    </xdr:to>
    <xdr:sp macro="" textlink="">
      <xdr:nvSpPr>
        <xdr:cNvPr id="584" name="フローチャート: 判断 583"/>
        <xdr:cNvSpPr/>
      </xdr:nvSpPr>
      <xdr:spPr>
        <a:xfrm>
          <a:off x="13652500" y="9540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31688</xdr:rowOff>
    </xdr:from>
    <xdr:ext cx="534377" cy="259045"/>
    <xdr:sp macro="" textlink="">
      <xdr:nvSpPr>
        <xdr:cNvPr id="585" name="テキスト ボックス 584"/>
        <xdr:cNvSpPr txBox="1"/>
      </xdr:nvSpPr>
      <xdr:spPr>
        <a:xfrm>
          <a:off x="13436111" y="9632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127297</xdr:rowOff>
    </xdr:from>
    <xdr:to>
      <xdr:col>67</xdr:col>
      <xdr:colOff>101600</xdr:colOff>
      <xdr:row>56</xdr:row>
      <xdr:rowOff>57447</xdr:rowOff>
    </xdr:to>
    <xdr:sp macro="" textlink="">
      <xdr:nvSpPr>
        <xdr:cNvPr id="586" name="フローチャート: 判断 585"/>
        <xdr:cNvSpPr/>
      </xdr:nvSpPr>
      <xdr:spPr>
        <a:xfrm>
          <a:off x="12763500" y="9557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48574</xdr:rowOff>
    </xdr:from>
    <xdr:ext cx="534377" cy="259045"/>
    <xdr:sp macro="" textlink="">
      <xdr:nvSpPr>
        <xdr:cNvPr id="587" name="テキスト ボックス 586"/>
        <xdr:cNvSpPr txBox="1"/>
      </xdr:nvSpPr>
      <xdr:spPr>
        <a:xfrm>
          <a:off x="12547111" y="9649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154966</xdr:rowOff>
    </xdr:from>
    <xdr:to>
      <xdr:col>85</xdr:col>
      <xdr:colOff>177800</xdr:colOff>
      <xdr:row>56</xdr:row>
      <xdr:rowOff>85116</xdr:rowOff>
    </xdr:to>
    <xdr:sp macro="" textlink="">
      <xdr:nvSpPr>
        <xdr:cNvPr id="593" name="楕円 592"/>
        <xdr:cNvSpPr/>
      </xdr:nvSpPr>
      <xdr:spPr>
        <a:xfrm>
          <a:off x="16268700" y="9584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133393</xdr:rowOff>
    </xdr:from>
    <xdr:ext cx="534377" cy="259045"/>
    <xdr:sp macro="" textlink="">
      <xdr:nvSpPr>
        <xdr:cNvPr id="594" name="教育費該当値テキスト"/>
        <xdr:cNvSpPr txBox="1"/>
      </xdr:nvSpPr>
      <xdr:spPr>
        <a:xfrm>
          <a:off x="16370300" y="9563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77089</xdr:rowOff>
    </xdr:from>
    <xdr:to>
      <xdr:col>81</xdr:col>
      <xdr:colOff>101600</xdr:colOff>
      <xdr:row>56</xdr:row>
      <xdr:rowOff>7239</xdr:rowOff>
    </xdr:to>
    <xdr:sp macro="" textlink="">
      <xdr:nvSpPr>
        <xdr:cNvPr id="595" name="楕円 594"/>
        <xdr:cNvSpPr/>
      </xdr:nvSpPr>
      <xdr:spPr>
        <a:xfrm>
          <a:off x="15430500" y="9506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23766</xdr:rowOff>
    </xdr:from>
    <xdr:ext cx="534377" cy="259045"/>
    <xdr:sp macro="" textlink="">
      <xdr:nvSpPr>
        <xdr:cNvPr id="596" name="テキスト ボックス 595"/>
        <xdr:cNvSpPr txBox="1"/>
      </xdr:nvSpPr>
      <xdr:spPr>
        <a:xfrm>
          <a:off x="15214111" y="9282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12029</xdr:rowOff>
    </xdr:from>
    <xdr:to>
      <xdr:col>76</xdr:col>
      <xdr:colOff>165100</xdr:colOff>
      <xdr:row>56</xdr:row>
      <xdr:rowOff>113629</xdr:rowOff>
    </xdr:to>
    <xdr:sp macro="" textlink="">
      <xdr:nvSpPr>
        <xdr:cNvPr id="597" name="楕円 596"/>
        <xdr:cNvSpPr/>
      </xdr:nvSpPr>
      <xdr:spPr>
        <a:xfrm>
          <a:off x="14541500" y="9613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104756</xdr:rowOff>
    </xdr:from>
    <xdr:ext cx="534377" cy="259045"/>
    <xdr:sp macro="" textlink="">
      <xdr:nvSpPr>
        <xdr:cNvPr id="598" name="テキスト ボックス 597"/>
        <xdr:cNvSpPr txBox="1"/>
      </xdr:nvSpPr>
      <xdr:spPr>
        <a:xfrm>
          <a:off x="14325111" y="9705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56050</xdr:rowOff>
    </xdr:from>
    <xdr:to>
      <xdr:col>72</xdr:col>
      <xdr:colOff>38100</xdr:colOff>
      <xdr:row>55</xdr:row>
      <xdr:rowOff>157650</xdr:rowOff>
    </xdr:to>
    <xdr:sp macro="" textlink="">
      <xdr:nvSpPr>
        <xdr:cNvPr id="599" name="楕円 598"/>
        <xdr:cNvSpPr/>
      </xdr:nvSpPr>
      <xdr:spPr>
        <a:xfrm>
          <a:off x="13652500" y="948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2727</xdr:rowOff>
    </xdr:from>
    <xdr:ext cx="534377" cy="259045"/>
    <xdr:sp macro="" textlink="">
      <xdr:nvSpPr>
        <xdr:cNvPr id="600" name="テキスト ボックス 599"/>
        <xdr:cNvSpPr txBox="1"/>
      </xdr:nvSpPr>
      <xdr:spPr>
        <a:xfrm>
          <a:off x="13436111" y="9261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63922</xdr:rowOff>
    </xdr:from>
    <xdr:to>
      <xdr:col>67</xdr:col>
      <xdr:colOff>101600</xdr:colOff>
      <xdr:row>55</xdr:row>
      <xdr:rowOff>165522</xdr:rowOff>
    </xdr:to>
    <xdr:sp macro="" textlink="">
      <xdr:nvSpPr>
        <xdr:cNvPr id="601" name="楕円 600"/>
        <xdr:cNvSpPr/>
      </xdr:nvSpPr>
      <xdr:spPr>
        <a:xfrm>
          <a:off x="12763500" y="949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10599</xdr:rowOff>
    </xdr:from>
    <xdr:ext cx="534377" cy="259045"/>
    <xdr:sp macro="" textlink="">
      <xdr:nvSpPr>
        <xdr:cNvPr id="602" name="テキスト ボックス 601"/>
        <xdr:cNvSpPr txBox="1"/>
      </xdr:nvSpPr>
      <xdr:spPr>
        <a:xfrm>
          <a:off x="12547111" y="9268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8" name="テキスト ボックス 61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0" name="テキスト ボックス 61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71692</xdr:rowOff>
    </xdr:from>
    <xdr:to>
      <xdr:col>85</xdr:col>
      <xdr:colOff>126364</xdr:colOff>
      <xdr:row>79</xdr:row>
      <xdr:rowOff>44450</xdr:rowOff>
    </xdr:to>
    <xdr:cxnSp macro="">
      <xdr:nvCxnSpPr>
        <xdr:cNvPr id="626" name="直線コネクタ 625"/>
        <xdr:cNvCxnSpPr/>
      </xdr:nvCxnSpPr>
      <xdr:spPr>
        <a:xfrm flipV="1">
          <a:off x="16317595" y="12244642"/>
          <a:ext cx="1269" cy="1344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7"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8" name="直線コネクタ 627"/>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18369</xdr:rowOff>
    </xdr:from>
    <xdr:ext cx="599010" cy="259045"/>
    <xdr:sp macro="" textlink="">
      <xdr:nvSpPr>
        <xdr:cNvPr id="629" name="災害復旧費最大値テキスト"/>
        <xdr:cNvSpPr txBox="1"/>
      </xdr:nvSpPr>
      <xdr:spPr>
        <a:xfrm>
          <a:off x="16370300" y="12019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105,855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71692</xdr:rowOff>
    </xdr:from>
    <xdr:to>
      <xdr:col>86</xdr:col>
      <xdr:colOff>25400</xdr:colOff>
      <xdr:row>71</xdr:row>
      <xdr:rowOff>71692</xdr:rowOff>
    </xdr:to>
    <xdr:cxnSp macro="">
      <xdr:nvCxnSpPr>
        <xdr:cNvPr id="630" name="直線コネクタ 629"/>
        <xdr:cNvCxnSpPr/>
      </xdr:nvCxnSpPr>
      <xdr:spPr>
        <a:xfrm>
          <a:off x="16230600" y="12244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1" name="直線コネクタ 630"/>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49916</xdr:rowOff>
    </xdr:from>
    <xdr:ext cx="534377" cy="259045"/>
    <xdr:sp macro="" textlink="">
      <xdr:nvSpPr>
        <xdr:cNvPr id="632" name="災害復旧費平均値テキスト"/>
        <xdr:cNvSpPr txBox="1"/>
      </xdr:nvSpPr>
      <xdr:spPr>
        <a:xfrm>
          <a:off x="16370300" y="132515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27039</xdr:rowOff>
    </xdr:from>
    <xdr:to>
      <xdr:col>85</xdr:col>
      <xdr:colOff>177800</xdr:colOff>
      <xdr:row>78</xdr:row>
      <xdr:rowOff>128639</xdr:rowOff>
    </xdr:to>
    <xdr:sp macro="" textlink="">
      <xdr:nvSpPr>
        <xdr:cNvPr id="633" name="フローチャート: 判断 632"/>
        <xdr:cNvSpPr/>
      </xdr:nvSpPr>
      <xdr:spPr>
        <a:xfrm>
          <a:off x="16268700" y="13400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4" name="直線コネクタ 633"/>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1436</xdr:rowOff>
    </xdr:from>
    <xdr:to>
      <xdr:col>81</xdr:col>
      <xdr:colOff>101600</xdr:colOff>
      <xdr:row>78</xdr:row>
      <xdr:rowOff>103036</xdr:rowOff>
    </xdr:to>
    <xdr:sp macro="" textlink="">
      <xdr:nvSpPr>
        <xdr:cNvPr id="635" name="フローチャート: 判断 634"/>
        <xdr:cNvSpPr/>
      </xdr:nvSpPr>
      <xdr:spPr>
        <a:xfrm>
          <a:off x="15430500" y="1337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119563</xdr:rowOff>
    </xdr:from>
    <xdr:ext cx="534377" cy="259045"/>
    <xdr:sp macro="" textlink="">
      <xdr:nvSpPr>
        <xdr:cNvPr id="636" name="テキスト ボックス 635"/>
        <xdr:cNvSpPr txBox="1"/>
      </xdr:nvSpPr>
      <xdr:spPr>
        <a:xfrm>
          <a:off x="15214111" y="13149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7" name="直線コネクタ 636"/>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42520</xdr:rowOff>
    </xdr:from>
    <xdr:to>
      <xdr:col>76</xdr:col>
      <xdr:colOff>165100</xdr:colOff>
      <xdr:row>78</xdr:row>
      <xdr:rowOff>144120</xdr:rowOff>
    </xdr:to>
    <xdr:sp macro="" textlink="">
      <xdr:nvSpPr>
        <xdr:cNvPr id="638" name="フローチャート: 判断 637"/>
        <xdr:cNvSpPr/>
      </xdr:nvSpPr>
      <xdr:spPr>
        <a:xfrm>
          <a:off x="14541500" y="1341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160647</xdr:rowOff>
    </xdr:from>
    <xdr:ext cx="469744" cy="259045"/>
    <xdr:sp macro="" textlink="">
      <xdr:nvSpPr>
        <xdr:cNvPr id="639" name="テキスト ボックス 638"/>
        <xdr:cNvSpPr txBox="1"/>
      </xdr:nvSpPr>
      <xdr:spPr>
        <a:xfrm>
          <a:off x="14357428" y="1319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0" name="直線コネクタ 639"/>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8916</xdr:rowOff>
    </xdr:from>
    <xdr:to>
      <xdr:col>72</xdr:col>
      <xdr:colOff>38100</xdr:colOff>
      <xdr:row>78</xdr:row>
      <xdr:rowOff>110516</xdr:rowOff>
    </xdr:to>
    <xdr:sp macro="" textlink="">
      <xdr:nvSpPr>
        <xdr:cNvPr id="641" name="フローチャート: 判断 640"/>
        <xdr:cNvSpPr/>
      </xdr:nvSpPr>
      <xdr:spPr>
        <a:xfrm>
          <a:off x="13652500" y="1338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127043</xdr:rowOff>
    </xdr:from>
    <xdr:ext cx="534377" cy="259045"/>
    <xdr:sp macro="" textlink="">
      <xdr:nvSpPr>
        <xdr:cNvPr id="642" name="テキスト ボックス 641"/>
        <xdr:cNvSpPr txBox="1"/>
      </xdr:nvSpPr>
      <xdr:spPr>
        <a:xfrm>
          <a:off x="13436111" y="1315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48400</xdr:rowOff>
    </xdr:from>
    <xdr:to>
      <xdr:col>67</xdr:col>
      <xdr:colOff>101600</xdr:colOff>
      <xdr:row>78</xdr:row>
      <xdr:rowOff>150000</xdr:rowOff>
    </xdr:to>
    <xdr:sp macro="" textlink="">
      <xdr:nvSpPr>
        <xdr:cNvPr id="643" name="フローチャート: 判断 642"/>
        <xdr:cNvSpPr/>
      </xdr:nvSpPr>
      <xdr:spPr>
        <a:xfrm>
          <a:off x="12763500" y="1342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166527</xdr:rowOff>
    </xdr:from>
    <xdr:ext cx="469744" cy="259045"/>
    <xdr:sp macro="" textlink="">
      <xdr:nvSpPr>
        <xdr:cNvPr id="644" name="テキスト ボックス 643"/>
        <xdr:cNvSpPr txBox="1"/>
      </xdr:nvSpPr>
      <xdr:spPr>
        <a:xfrm>
          <a:off x="12579428" y="1319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0" name="楕円 649"/>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51"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2" name="楕円 651"/>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3" name="テキスト ボックス 652"/>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4" name="楕円 653"/>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5" name="テキスト ボックス 654"/>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6" name="楕円 655"/>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7" name="テキスト ボックス 656"/>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8" name="楕円 657"/>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9" name="テキスト ボックス 658"/>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0" name="直線コネクタ 66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1" name="テキスト ボックス 67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2" name="直線コネクタ 67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3" name="テキスト ボックス 672"/>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4" name="直線コネクタ 67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5" name="テキスト ボックス 674"/>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6" name="直線コネクタ 67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7" name="テキスト ボックス 676"/>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87068</xdr:rowOff>
    </xdr:from>
    <xdr:to>
      <xdr:col>85</xdr:col>
      <xdr:colOff>126364</xdr:colOff>
      <xdr:row>98</xdr:row>
      <xdr:rowOff>82944</xdr:rowOff>
    </xdr:to>
    <xdr:cxnSp macro="">
      <xdr:nvCxnSpPr>
        <xdr:cNvPr id="681" name="直線コネクタ 680"/>
        <xdr:cNvCxnSpPr/>
      </xdr:nvCxnSpPr>
      <xdr:spPr>
        <a:xfrm flipV="1">
          <a:off x="16317595" y="15860468"/>
          <a:ext cx="1269" cy="1024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86771</xdr:rowOff>
    </xdr:from>
    <xdr:ext cx="534377" cy="259045"/>
    <xdr:sp macro="" textlink="">
      <xdr:nvSpPr>
        <xdr:cNvPr id="682" name="公債費最小値テキスト"/>
        <xdr:cNvSpPr txBox="1"/>
      </xdr:nvSpPr>
      <xdr:spPr>
        <a:xfrm>
          <a:off x="16370300" y="16888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82944</xdr:rowOff>
    </xdr:from>
    <xdr:to>
      <xdr:col>86</xdr:col>
      <xdr:colOff>25400</xdr:colOff>
      <xdr:row>98</xdr:row>
      <xdr:rowOff>82944</xdr:rowOff>
    </xdr:to>
    <xdr:cxnSp macro="">
      <xdr:nvCxnSpPr>
        <xdr:cNvPr id="683" name="直線コネクタ 682"/>
        <xdr:cNvCxnSpPr/>
      </xdr:nvCxnSpPr>
      <xdr:spPr>
        <a:xfrm>
          <a:off x="16230600" y="16885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33745</xdr:rowOff>
    </xdr:from>
    <xdr:ext cx="599010" cy="259045"/>
    <xdr:sp macro="" textlink="">
      <xdr:nvSpPr>
        <xdr:cNvPr id="684" name="公債費最大値テキスト"/>
        <xdr:cNvSpPr txBox="1"/>
      </xdr:nvSpPr>
      <xdr:spPr>
        <a:xfrm>
          <a:off x="16370300" y="15635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236,512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87068</xdr:rowOff>
    </xdr:from>
    <xdr:to>
      <xdr:col>86</xdr:col>
      <xdr:colOff>25400</xdr:colOff>
      <xdr:row>92</xdr:row>
      <xdr:rowOff>87068</xdr:rowOff>
    </xdr:to>
    <xdr:cxnSp macro="">
      <xdr:nvCxnSpPr>
        <xdr:cNvPr id="685" name="直線コネクタ 684"/>
        <xdr:cNvCxnSpPr/>
      </xdr:nvCxnSpPr>
      <xdr:spPr>
        <a:xfrm>
          <a:off x="16230600" y="15860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37342</xdr:rowOff>
    </xdr:from>
    <xdr:to>
      <xdr:col>85</xdr:col>
      <xdr:colOff>127000</xdr:colOff>
      <xdr:row>98</xdr:row>
      <xdr:rowOff>43565</xdr:rowOff>
    </xdr:to>
    <xdr:cxnSp macro="">
      <xdr:nvCxnSpPr>
        <xdr:cNvPr id="686" name="直線コネクタ 685"/>
        <xdr:cNvCxnSpPr/>
      </xdr:nvCxnSpPr>
      <xdr:spPr>
        <a:xfrm>
          <a:off x="15481300" y="16839442"/>
          <a:ext cx="838200" cy="6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110958</xdr:rowOff>
    </xdr:from>
    <xdr:ext cx="534377" cy="259045"/>
    <xdr:sp macro="" textlink="">
      <xdr:nvSpPr>
        <xdr:cNvPr id="687" name="公債費平均値テキスト"/>
        <xdr:cNvSpPr txBox="1"/>
      </xdr:nvSpPr>
      <xdr:spPr>
        <a:xfrm>
          <a:off x="16370300" y="163987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88081</xdr:rowOff>
    </xdr:from>
    <xdr:to>
      <xdr:col>85</xdr:col>
      <xdr:colOff>177800</xdr:colOff>
      <xdr:row>97</xdr:row>
      <xdr:rowOff>18231</xdr:rowOff>
    </xdr:to>
    <xdr:sp macro="" textlink="">
      <xdr:nvSpPr>
        <xdr:cNvPr id="688" name="フローチャート: 判断 687"/>
        <xdr:cNvSpPr/>
      </xdr:nvSpPr>
      <xdr:spPr>
        <a:xfrm>
          <a:off x="16268700" y="1654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11926</xdr:rowOff>
    </xdr:from>
    <xdr:to>
      <xdr:col>81</xdr:col>
      <xdr:colOff>50800</xdr:colOff>
      <xdr:row>98</xdr:row>
      <xdr:rowOff>37342</xdr:rowOff>
    </xdr:to>
    <xdr:cxnSp macro="">
      <xdr:nvCxnSpPr>
        <xdr:cNvPr id="689" name="直線コネクタ 688"/>
        <xdr:cNvCxnSpPr/>
      </xdr:nvCxnSpPr>
      <xdr:spPr>
        <a:xfrm>
          <a:off x="14592300" y="16814026"/>
          <a:ext cx="889000" cy="25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102904</xdr:rowOff>
    </xdr:from>
    <xdr:to>
      <xdr:col>81</xdr:col>
      <xdr:colOff>101600</xdr:colOff>
      <xdr:row>97</xdr:row>
      <xdr:rowOff>33054</xdr:rowOff>
    </xdr:to>
    <xdr:sp macro="" textlink="">
      <xdr:nvSpPr>
        <xdr:cNvPr id="690" name="フローチャート: 判断 689"/>
        <xdr:cNvSpPr/>
      </xdr:nvSpPr>
      <xdr:spPr>
        <a:xfrm>
          <a:off x="15430500" y="1656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49581</xdr:rowOff>
    </xdr:from>
    <xdr:ext cx="534377" cy="259045"/>
    <xdr:sp macro="" textlink="">
      <xdr:nvSpPr>
        <xdr:cNvPr id="691" name="テキスト ボックス 690"/>
        <xdr:cNvSpPr txBox="1"/>
      </xdr:nvSpPr>
      <xdr:spPr>
        <a:xfrm>
          <a:off x="15214111" y="1633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170872</xdr:rowOff>
    </xdr:from>
    <xdr:to>
      <xdr:col>76</xdr:col>
      <xdr:colOff>114300</xdr:colOff>
      <xdr:row>98</xdr:row>
      <xdr:rowOff>11926</xdr:rowOff>
    </xdr:to>
    <xdr:cxnSp macro="">
      <xdr:nvCxnSpPr>
        <xdr:cNvPr id="692" name="直線コネクタ 691"/>
        <xdr:cNvCxnSpPr/>
      </xdr:nvCxnSpPr>
      <xdr:spPr>
        <a:xfrm>
          <a:off x="13703300" y="16801522"/>
          <a:ext cx="889000" cy="12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122816</xdr:rowOff>
    </xdr:from>
    <xdr:to>
      <xdr:col>76</xdr:col>
      <xdr:colOff>165100</xdr:colOff>
      <xdr:row>97</xdr:row>
      <xdr:rowOff>52966</xdr:rowOff>
    </xdr:to>
    <xdr:sp macro="" textlink="">
      <xdr:nvSpPr>
        <xdr:cNvPr id="693" name="フローチャート: 判断 692"/>
        <xdr:cNvSpPr/>
      </xdr:nvSpPr>
      <xdr:spPr>
        <a:xfrm>
          <a:off x="14541500" y="1658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69493</xdr:rowOff>
    </xdr:from>
    <xdr:ext cx="534377" cy="259045"/>
    <xdr:sp macro="" textlink="">
      <xdr:nvSpPr>
        <xdr:cNvPr id="694" name="テキスト ボックス 693"/>
        <xdr:cNvSpPr txBox="1"/>
      </xdr:nvSpPr>
      <xdr:spPr>
        <a:xfrm>
          <a:off x="14325111" y="1635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163035</xdr:rowOff>
    </xdr:from>
    <xdr:to>
      <xdr:col>71</xdr:col>
      <xdr:colOff>177800</xdr:colOff>
      <xdr:row>97</xdr:row>
      <xdr:rowOff>170872</xdr:rowOff>
    </xdr:to>
    <xdr:cxnSp macro="">
      <xdr:nvCxnSpPr>
        <xdr:cNvPr id="695" name="直線コネクタ 694"/>
        <xdr:cNvCxnSpPr/>
      </xdr:nvCxnSpPr>
      <xdr:spPr>
        <a:xfrm>
          <a:off x="12814300" y="16793685"/>
          <a:ext cx="889000" cy="7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106352</xdr:rowOff>
    </xdr:from>
    <xdr:to>
      <xdr:col>72</xdr:col>
      <xdr:colOff>38100</xdr:colOff>
      <xdr:row>97</xdr:row>
      <xdr:rowOff>36502</xdr:rowOff>
    </xdr:to>
    <xdr:sp macro="" textlink="">
      <xdr:nvSpPr>
        <xdr:cNvPr id="696" name="フローチャート: 判断 695"/>
        <xdr:cNvSpPr/>
      </xdr:nvSpPr>
      <xdr:spPr>
        <a:xfrm>
          <a:off x="13652500" y="16565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53029</xdr:rowOff>
    </xdr:from>
    <xdr:ext cx="534377" cy="259045"/>
    <xdr:sp macro="" textlink="">
      <xdr:nvSpPr>
        <xdr:cNvPr id="697" name="テキスト ボックス 696"/>
        <xdr:cNvSpPr txBox="1"/>
      </xdr:nvSpPr>
      <xdr:spPr>
        <a:xfrm>
          <a:off x="13436111" y="16340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96106</xdr:rowOff>
    </xdr:from>
    <xdr:to>
      <xdr:col>67</xdr:col>
      <xdr:colOff>101600</xdr:colOff>
      <xdr:row>97</xdr:row>
      <xdr:rowOff>26256</xdr:rowOff>
    </xdr:to>
    <xdr:sp macro="" textlink="">
      <xdr:nvSpPr>
        <xdr:cNvPr id="698" name="フローチャート: 判断 697"/>
        <xdr:cNvSpPr/>
      </xdr:nvSpPr>
      <xdr:spPr>
        <a:xfrm>
          <a:off x="12763500" y="16555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42783</xdr:rowOff>
    </xdr:from>
    <xdr:ext cx="534377" cy="259045"/>
    <xdr:sp macro="" textlink="">
      <xdr:nvSpPr>
        <xdr:cNvPr id="699" name="テキスト ボックス 698"/>
        <xdr:cNvSpPr txBox="1"/>
      </xdr:nvSpPr>
      <xdr:spPr>
        <a:xfrm>
          <a:off x="12547111" y="16330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164215</xdr:rowOff>
    </xdr:from>
    <xdr:to>
      <xdr:col>85</xdr:col>
      <xdr:colOff>177800</xdr:colOff>
      <xdr:row>98</xdr:row>
      <xdr:rowOff>94365</xdr:rowOff>
    </xdr:to>
    <xdr:sp macro="" textlink="">
      <xdr:nvSpPr>
        <xdr:cNvPr id="705" name="楕円 704"/>
        <xdr:cNvSpPr/>
      </xdr:nvSpPr>
      <xdr:spPr>
        <a:xfrm>
          <a:off x="16268700" y="16794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79142</xdr:rowOff>
    </xdr:from>
    <xdr:ext cx="534377" cy="259045"/>
    <xdr:sp macro="" textlink="">
      <xdr:nvSpPr>
        <xdr:cNvPr id="706" name="公債費該当値テキスト"/>
        <xdr:cNvSpPr txBox="1"/>
      </xdr:nvSpPr>
      <xdr:spPr>
        <a:xfrm>
          <a:off x="16370300" y="16709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157992</xdr:rowOff>
    </xdr:from>
    <xdr:to>
      <xdr:col>81</xdr:col>
      <xdr:colOff>101600</xdr:colOff>
      <xdr:row>98</xdr:row>
      <xdr:rowOff>88142</xdr:rowOff>
    </xdr:to>
    <xdr:sp macro="" textlink="">
      <xdr:nvSpPr>
        <xdr:cNvPr id="707" name="楕円 706"/>
        <xdr:cNvSpPr/>
      </xdr:nvSpPr>
      <xdr:spPr>
        <a:xfrm>
          <a:off x="15430500" y="16788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79269</xdr:rowOff>
    </xdr:from>
    <xdr:ext cx="534377" cy="259045"/>
    <xdr:sp macro="" textlink="">
      <xdr:nvSpPr>
        <xdr:cNvPr id="708" name="テキスト ボックス 707"/>
        <xdr:cNvSpPr txBox="1"/>
      </xdr:nvSpPr>
      <xdr:spPr>
        <a:xfrm>
          <a:off x="15214111" y="16881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132576</xdr:rowOff>
    </xdr:from>
    <xdr:to>
      <xdr:col>76</xdr:col>
      <xdr:colOff>165100</xdr:colOff>
      <xdr:row>98</xdr:row>
      <xdr:rowOff>62726</xdr:rowOff>
    </xdr:to>
    <xdr:sp macro="" textlink="">
      <xdr:nvSpPr>
        <xdr:cNvPr id="709" name="楕円 708"/>
        <xdr:cNvSpPr/>
      </xdr:nvSpPr>
      <xdr:spPr>
        <a:xfrm>
          <a:off x="14541500" y="16763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53853</xdr:rowOff>
    </xdr:from>
    <xdr:ext cx="534377" cy="259045"/>
    <xdr:sp macro="" textlink="">
      <xdr:nvSpPr>
        <xdr:cNvPr id="710" name="テキスト ボックス 709"/>
        <xdr:cNvSpPr txBox="1"/>
      </xdr:nvSpPr>
      <xdr:spPr>
        <a:xfrm>
          <a:off x="14325111" y="16855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120072</xdr:rowOff>
    </xdr:from>
    <xdr:to>
      <xdr:col>72</xdr:col>
      <xdr:colOff>38100</xdr:colOff>
      <xdr:row>98</xdr:row>
      <xdr:rowOff>50222</xdr:rowOff>
    </xdr:to>
    <xdr:sp macro="" textlink="">
      <xdr:nvSpPr>
        <xdr:cNvPr id="711" name="楕円 710"/>
        <xdr:cNvSpPr/>
      </xdr:nvSpPr>
      <xdr:spPr>
        <a:xfrm>
          <a:off x="13652500" y="16750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41349</xdr:rowOff>
    </xdr:from>
    <xdr:ext cx="534377" cy="259045"/>
    <xdr:sp macro="" textlink="">
      <xdr:nvSpPr>
        <xdr:cNvPr id="712" name="テキスト ボックス 711"/>
        <xdr:cNvSpPr txBox="1"/>
      </xdr:nvSpPr>
      <xdr:spPr>
        <a:xfrm>
          <a:off x="13436111" y="16843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112235</xdr:rowOff>
    </xdr:from>
    <xdr:to>
      <xdr:col>67</xdr:col>
      <xdr:colOff>101600</xdr:colOff>
      <xdr:row>98</xdr:row>
      <xdr:rowOff>42385</xdr:rowOff>
    </xdr:to>
    <xdr:sp macro="" textlink="">
      <xdr:nvSpPr>
        <xdr:cNvPr id="713" name="楕円 712"/>
        <xdr:cNvSpPr/>
      </xdr:nvSpPr>
      <xdr:spPr>
        <a:xfrm>
          <a:off x="12763500" y="1674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33512</xdr:rowOff>
    </xdr:from>
    <xdr:ext cx="534377" cy="259045"/>
    <xdr:sp macro="" textlink="">
      <xdr:nvSpPr>
        <xdr:cNvPr id="714" name="テキスト ボックス 713"/>
        <xdr:cNvSpPr txBox="1"/>
      </xdr:nvSpPr>
      <xdr:spPr>
        <a:xfrm>
          <a:off x="12547111" y="16835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5" name="直線コネクタ 72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6" name="テキスト ボックス 72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7" name="直線コネクタ 72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8" name="テキスト ボックス 727"/>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9" name="直線コネクタ 72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0" name="テキスト ボックス 729"/>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1" name="直線コネクタ 73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2" name="テキスト ボックス 731"/>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3" name="直線コネクタ 73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4" name="テキスト ボックス 733"/>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43840</xdr:rowOff>
    </xdr:from>
    <xdr:to>
      <xdr:col>116</xdr:col>
      <xdr:colOff>62864</xdr:colOff>
      <xdr:row>39</xdr:row>
      <xdr:rowOff>44450</xdr:rowOff>
    </xdr:to>
    <xdr:cxnSp macro="">
      <xdr:nvCxnSpPr>
        <xdr:cNvPr id="738" name="直線コネクタ 737"/>
        <xdr:cNvCxnSpPr/>
      </xdr:nvCxnSpPr>
      <xdr:spPr>
        <a:xfrm flipV="1">
          <a:off x="22159595" y="5358790"/>
          <a:ext cx="1269" cy="1372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75836</xdr:rowOff>
    </xdr:from>
    <xdr:ext cx="249299" cy="259045"/>
    <xdr:sp macro="" textlink="">
      <xdr:nvSpPr>
        <xdr:cNvPr id="739" name="諸支出金最小値テキスト"/>
        <xdr:cNvSpPr txBox="1"/>
      </xdr:nvSpPr>
      <xdr:spPr>
        <a:xfrm>
          <a:off x="22212300" y="676238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0" name="直線コネクタ 73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161967</xdr:rowOff>
    </xdr:from>
    <xdr:ext cx="534377" cy="259045"/>
    <xdr:sp macro="" textlink="">
      <xdr:nvSpPr>
        <xdr:cNvPr id="741" name="諸支出金最大値テキスト"/>
        <xdr:cNvSpPr txBox="1"/>
      </xdr:nvSpPr>
      <xdr:spPr>
        <a:xfrm>
          <a:off x="22212300" y="5134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36,016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43840</xdr:rowOff>
    </xdr:from>
    <xdr:to>
      <xdr:col>116</xdr:col>
      <xdr:colOff>152400</xdr:colOff>
      <xdr:row>31</xdr:row>
      <xdr:rowOff>43840</xdr:rowOff>
    </xdr:to>
    <xdr:cxnSp macro="">
      <xdr:nvCxnSpPr>
        <xdr:cNvPr id="742" name="直線コネクタ 741"/>
        <xdr:cNvCxnSpPr/>
      </xdr:nvCxnSpPr>
      <xdr:spPr>
        <a:xfrm>
          <a:off x="22072600" y="5358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3" name="直線コネクタ 742"/>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164736</xdr:rowOff>
    </xdr:from>
    <xdr:ext cx="378565" cy="259045"/>
    <xdr:sp macro="" textlink="">
      <xdr:nvSpPr>
        <xdr:cNvPr id="744" name="諸支出金平均値テキスト"/>
        <xdr:cNvSpPr txBox="1"/>
      </xdr:nvSpPr>
      <xdr:spPr>
        <a:xfrm>
          <a:off x="22212300" y="650838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141859</xdr:rowOff>
    </xdr:from>
    <xdr:to>
      <xdr:col>116</xdr:col>
      <xdr:colOff>114300</xdr:colOff>
      <xdr:row>39</xdr:row>
      <xdr:rowOff>72009</xdr:rowOff>
    </xdr:to>
    <xdr:sp macro="" textlink="">
      <xdr:nvSpPr>
        <xdr:cNvPr id="745" name="フローチャート: 判断 744"/>
        <xdr:cNvSpPr/>
      </xdr:nvSpPr>
      <xdr:spPr>
        <a:xfrm>
          <a:off x="22110700" y="665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6" name="直線コネクタ 745"/>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135230</xdr:rowOff>
    </xdr:from>
    <xdr:to>
      <xdr:col>112</xdr:col>
      <xdr:colOff>38100</xdr:colOff>
      <xdr:row>39</xdr:row>
      <xdr:rowOff>65380</xdr:rowOff>
    </xdr:to>
    <xdr:sp macro="" textlink="">
      <xdr:nvSpPr>
        <xdr:cNvPr id="747" name="フローチャート: 判断 746"/>
        <xdr:cNvSpPr/>
      </xdr:nvSpPr>
      <xdr:spPr>
        <a:xfrm>
          <a:off x="21272500" y="66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81907</xdr:rowOff>
    </xdr:from>
    <xdr:ext cx="378565" cy="259045"/>
    <xdr:sp macro="" textlink="">
      <xdr:nvSpPr>
        <xdr:cNvPr id="748" name="テキスト ボックス 747"/>
        <xdr:cNvSpPr txBox="1"/>
      </xdr:nvSpPr>
      <xdr:spPr>
        <a:xfrm>
          <a:off x="21134017" y="64255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9" name="直線コネクタ 748"/>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131458</xdr:rowOff>
    </xdr:from>
    <xdr:to>
      <xdr:col>107</xdr:col>
      <xdr:colOff>101600</xdr:colOff>
      <xdr:row>39</xdr:row>
      <xdr:rowOff>61608</xdr:rowOff>
    </xdr:to>
    <xdr:sp macro="" textlink="">
      <xdr:nvSpPr>
        <xdr:cNvPr id="750" name="フローチャート: 判断 749"/>
        <xdr:cNvSpPr/>
      </xdr:nvSpPr>
      <xdr:spPr>
        <a:xfrm>
          <a:off x="20383500" y="6646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78135</xdr:rowOff>
    </xdr:from>
    <xdr:ext cx="378565" cy="259045"/>
    <xdr:sp macro="" textlink="">
      <xdr:nvSpPr>
        <xdr:cNvPr id="751" name="テキスト ボックス 750"/>
        <xdr:cNvSpPr txBox="1"/>
      </xdr:nvSpPr>
      <xdr:spPr>
        <a:xfrm>
          <a:off x="20245017" y="64217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2" name="直線コネクタ 751"/>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139154</xdr:rowOff>
    </xdr:from>
    <xdr:to>
      <xdr:col>102</xdr:col>
      <xdr:colOff>165100</xdr:colOff>
      <xdr:row>39</xdr:row>
      <xdr:rowOff>69304</xdr:rowOff>
    </xdr:to>
    <xdr:sp macro="" textlink="">
      <xdr:nvSpPr>
        <xdr:cNvPr id="753" name="フローチャート: 判断 752"/>
        <xdr:cNvSpPr/>
      </xdr:nvSpPr>
      <xdr:spPr>
        <a:xfrm>
          <a:off x="19494500" y="665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85831</xdr:rowOff>
    </xdr:from>
    <xdr:ext cx="378565" cy="259045"/>
    <xdr:sp macro="" textlink="">
      <xdr:nvSpPr>
        <xdr:cNvPr id="754" name="テキスト ボックス 753"/>
        <xdr:cNvSpPr txBox="1"/>
      </xdr:nvSpPr>
      <xdr:spPr>
        <a:xfrm>
          <a:off x="19356017" y="64294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108026</xdr:rowOff>
    </xdr:from>
    <xdr:to>
      <xdr:col>98</xdr:col>
      <xdr:colOff>38100</xdr:colOff>
      <xdr:row>39</xdr:row>
      <xdr:rowOff>38176</xdr:rowOff>
    </xdr:to>
    <xdr:sp macro="" textlink="">
      <xdr:nvSpPr>
        <xdr:cNvPr id="755" name="フローチャート: 判断 754"/>
        <xdr:cNvSpPr/>
      </xdr:nvSpPr>
      <xdr:spPr>
        <a:xfrm>
          <a:off x="18605500" y="6623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54703</xdr:rowOff>
    </xdr:from>
    <xdr:ext cx="469744" cy="259045"/>
    <xdr:sp macro="" textlink="">
      <xdr:nvSpPr>
        <xdr:cNvPr id="756" name="テキスト ボックス 755"/>
        <xdr:cNvSpPr txBox="1"/>
      </xdr:nvSpPr>
      <xdr:spPr>
        <a:xfrm>
          <a:off x="18421428" y="6398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2" name="楕円 761"/>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120286</xdr:rowOff>
    </xdr:from>
    <xdr:ext cx="249299" cy="259045"/>
    <xdr:sp macro="" textlink="">
      <xdr:nvSpPr>
        <xdr:cNvPr id="763" name="諸支出金該当値テキスト"/>
        <xdr:cNvSpPr txBox="1"/>
      </xdr:nvSpPr>
      <xdr:spPr>
        <a:xfrm>
          <a:off x="22212300" y="663538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4" name="楕円 763"/>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5" name="テキスト ボックス 764"/>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6" name="楕円 765"/>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7" name="テキスト ボックス 766"/>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8" name="楕円 767"/>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9" name="テキスト ボックス 768"/>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0" name="楕円 769"/>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1" name="テキスト ボックス 770"/>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商工費、土木費は各年度いずれも類似団体平均を上回っている。商工費については、観光立村である本村の観光振興の姿勢が如実に現れた数値となっているが、観光従事者の推移や、特に近年変動する観光動態を分析し、今後の税収減に備え、適正な規模・施策への転換に努める。土木費については、下水道特別会計の維持管理費の補填的な繰出金が影響し、平均より高い値となっているため、公営企業の経営戦略を策定し、経営改善により削減を目指す。一方で、公債費は近年起債を行っていないため、各年いずれも類似団体平均より低くなっているが、今後更新期を迎えるインフラ系公共資産の更新に向け、起債による将来負担も含めた長期的な視点での更新計画により、各種建設事業の削減を図る必要がある。単年度では、消防費が詰所建設完了により前年より大幅に減少となっている。それ以外については、類似団体平均より横ばいか下回っているが、今後の税収の減に備え、成果重視の視点に立ち、事業の見直しや効率化を図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山梨県山中湖村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財政調整基金については、村税の動向が不安定なため一定規模の基金確保に努めている。平成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は法人村民税の増に伴い基金の積み立てを行ったため、実質単年度収支はプラスに転じた。法人村民税への依存度が高く、社会情勢等により大きな影響を受けるため、今後も一定規模の基金の確保し、計画的な財政運営に努めるよう歳出を精査し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山梨県山中湖村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年度から</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年度において実質赤字は生じていない。</a:t>
          </a:r>
        </a:p>
        <a:p>
          <a:r>
            <a:rPr kumimoji="1" lang="ja-JP" altLang="en-US" sz="1400">
              <a:latin typeface="ＭＳ ゴシック" pitchFamily="49" charset="-128"/>
              <a:ea typeface="ＭＳ ゴシック" pitchFamily="49" charset="-128"/>
            </a:rPr>
            <a:t>標準財政規模が法人村民税の増減の影響を受けるため、一般会計においては、比率の変動が大きく生じている。</a:t>
          </a:r>
        </a:p>
        <a:p>
          <a:r>
            <a:rPr kumimoji="1" lang="ja-JP" altLang="en-US" sz="1400">
              <a:latin typeface="ＭＳ ゴシック" pitchFamily="49" charset="-128"/>
              <a:ea typeface="ＭＳ ゴシック" pitchFamily="49" charset="-128"/>
            </a:rPr>
            <a:t>特別会計の一部については、一般会計からの繰入金に頼っている状況であるため、収入の増と経費の削減に一層努める必要がある。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&#65279;<?xml version="1.0" encoding="utf-8" standalone="yes"?>
<Relationships xmlns="http://schemas.openxmlformats.org/package/2006/relationships" />
</file>

<file path=xl/worksheets/_rels/sheet10.xml.rels>&#65279;<?xml version="1.0" encoding="utf-8" standalone="yes"?>
<Relationships xmlns="http://schemas.openxmlformats.org/package/2006/relationships">
  <Relationship Id="rId2" Type="http://schemas.openxmlformats.org/officeDocument/2006/relationships/drawing" Target="../drawings/drawing9.xml" />
</Relationships>
</file>

<file path=xl/worksheets/_rels/sheet11.xml.rels>&#65279;<?xml version="1.0" encoding="utf-8" standalone="yes"?>
<Relationships xmlns="http://schemas.openxmlformats.org/package/2006/relationships">
  <Relationship Id="rId2" Type="http://schemas.openxmlformats.org/officeDocument/2006/relationships/drawing" Target="../drawings/drawing10.xml" />
</Relationships>
</file>

<file path=xl/worksheets/_rels/sheet12.xml.rels>&#65279;<?xml version="1.0" encoding="utf-8" standalone="yes"?>
<Relationships xmlns="http://schemas.openxmlformats.org/package/2006/relationships">
  <Relationship Id="rId2" Type="http://schemas.openxmlformats.org/officeDocument/2006/relationships/drawing" Target="../drawings/drawing11.xml" />
</Relationships>
</file>

<file path=xl/worksheets/_rels/sheet13.xml.rels>&#65279;<?xml version="1.0" encoding="utf-8" standalone="yes"?>
<Relationships xmlns="http://schemas.openxmlformats.org/package/2006/relationships">
  <Relationship Id="rId2" Type="http://schemas.openxmlformats.org/officeDocument/2006/relationships/drawing" Target="../drawings/drawing12.xml" />
</Relationships>
</file>

<file path=xl/worksheets/_rels/sheet14.xml.rels>&#65279;<?xml version="1.0" encoding="utf-8" standalone="yes"?>
<Relationships xmlns="http://schemas.openxmlformats.org/package/2006/relationships">
  <Relationship Id="rId2" Type="http://schemas.openxmlformats.org/officeDocument/2006/relationships/drawing" Target="../drawings/drawing13.xml" />
</Relationships>
</file>

<file path=xl/worksheets/_rels/sheet15.xml.rels>&#65279;<?xml version="1.0" encoding="utf-8" standalone="yes"?>
<Relationships xmlns="http://schemas.openxmlformats.org/package/2006/relationships">
  <Relationship Id="rId2" Type="http://schemas.openxmlformats.org/officeDocument/2006/relationships/drawing" Target="../drawings/drawing14.xml" />
</Relationships>
</file>

<file path=xl/worksheets/_rels/sheet16.xml.rels>&#65279;<?xml version="1.0" encoding="utf-8" standalone="yes"?>
<Relationships xmlns="http://schemas.openxmlformats.org/package/2006/relationships">
  <Relationship Id="rId2" Type="http://schemas.openxmlformats.org/officeDocument/2006/relationships/drawing" Target="../drawings/drawing15.xml" />
</Relationships>
</file>

<file path=xl/worksheets/_rels/sheet17.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3.xml"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6.xml" />
</Relationships>
</file>

<file path=xl/worksheets/_rels/sheet8.xml.rels>&#65279;<?xml version="1.0" encoding="utf-8" standalone="yes"?>
<Relationships xmlns="http://schemas.openxmlformats.org/package/2006/relationships">
  <Relationship Id="rId2" Type="http://schemas.openxmlformats.org/officeDocument/2006/relationships/drawing" Target="../drawings/drawing7.xml" />
</Relationships>
</file>

<file path=xl/worksheets/_rels/sheet9.xml.rels>&#65279;<?xml version="1.0" encoding="utf-8" standalone="yes"?>
<Relationships xmlns="http://schemas.openxmlformats.org/package/2006/relationships">
  <Relationship Id="rId2" Type="http://schemas.openxmlformats.org/officeDocument/2006/relationships/drawing" Target="../drawings/drawing8.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624" t="s">
        <v>74</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625" t="s">
        <v>76</v>
      </c>
      <c r="C3" s="626"/>
      <c r="D3" s="626"/>
      <c r="E3" s="627"/>
      <c r="F3" s="627"/>
      <c r="G3" s="627"/>
      <c r="H3" s="627"/>
      <c r="I3" s="627"/>
      <c r="J3" s="627"/>
      <c r="K3" s="627"/>
      <c r="L3" s="627" t="s">
        <v>77</v>
      </c>
      <c r="M3" s="627"/>
      <c r="N3" s="627"/>
      <c r="O3" s="627"/>
      <c r="P3" s="627"/>
      <c r="Q3" s="627"/>
      <c r="R3" s="630"/>
      <c r="S3" s="630"/>
      <c r="T3" s="630"/>
      <c r="U3" s="630"/>
      <c r="V3" s="631"/>
      <c r="W3" s="524" t="s">
        <v>78</v>
      </c>
      <c r="X3" s="525"/>
      <c r="Y3" s="525"/>
      <c r="Z3" s="525"/>
      <c r="AA3" s="525"/>
      <c r="AB3" s="626"/>
      <c r="AC3" s="630" t="s">
        <v>79</v>
      </c>
      <c r="AD3" s="525"/>
      <c r="AE3" s="525"/>
      <c r="AF3" s="525"/>
      <c r="AG3" s="525"/>
      <c r="AH3" s="525"/>
      <c r="AI3" s="525"/>
      <c r="AJ3" s="525"/>
      <c r="AK3" s="525"/>
      <c r="AL3" s="592"/>
      <c r="AM3" s="524" t="s">
        <v>80</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81</v>
      </c>
      <c r="BO3" s="525"/>
      <c r="BP3" s="525"/>
      <c r="BQ3" s="525"/>
      <c r="BR3" s="525"/>
      <c r="BS3" s="525"/>
      <c r="BT3" s="525"/>
      <c r="BU3" s="592"/>
      <c r="BV3" s="524" t="s">
        <v>82</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83</v>
      </c>
      <c r="CU3" s="525"/>
      <c r="CV3" s="525"/>
      <c r="CW3" s="525"/>
      <c r="CX3" s="525"/>
      <c r="CY3" s="525"/>
      <c r="CZ3" s="525"/>
      <c r="DA3" s="592"/>
      <c r="DB3" s="524" t="s">
        <v>84</v>
      </c>
      <c r="DC3" s="525"/>
      <c r="DD3" s="525"/>
      <c r="DE3" s="525"/>
      <c r="DF3" s="525"/>
      <c r="DG3" s="525"/>
      <c r="DH3" s="525"/>
      <c r="DI3" s="592"/>
      <c r="DJ3" s="165"/>
      <c r="DK3" s="165"/>
      <c r="DL3" s="165"/>
      <c r="DM3" s="165"/>
      <c r="DN3" s="165"/>
      <c r="DO3" s="165"/>
    </row>
    <row r="4" spans="1:119" ht="18.75" customHeight="1">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85</v>
      </c>
      <c r="AZ4" s="438"/>
      <c r="BA4" s="438"/>
      <c r="BB4" s="438"/>
      <c r="BC4" s="438"/>
      <c r="BD4" s="438"/>
      <c r="BE4" s="438"/>
      <c r="BF4" s="438"/>
      <c r="BG4" s="438"/>
      <c r="BH4" s="438"/>
      <c r="BI4" s="438"/>
      <c r="BJ4" s="438"/>
      <c r="BK4" s="438"/>
      <c r="BL4" s="438"/>
      <c r="BM4" s="439"/>
      <c r="BN4" s="440">
        <v>5246963</v>
      </c>
      <c r="BO4" s="441"/>
      <c r="BP4" s="441"/>
      <c r="BQ4" s="441"/>
      <c r="BR4" s="441"/>
      <c r="BS4" s="441"/>
      <c r="BT4" s="441"/>
      <c r="BU4" s="442"/>
      <c r="BV4" s="440">
        <v>4921412</v>
      </c>
      <c r="BW4" s="441"/>
      <c r="BX4" s="441"/>
      <c r="BY4" s="441"/>
      <c r="BZ4" s="441"/>
      <c r="CA4" s="441"/>
      <c r="CB4" s="441"/>
      <c r="CC4" s="442"/>
      <c r="CD4" s="618" t="s">
        <v>86</v>
      </c>
      <c r="CE4" s="619"/>
      <c r="CF4" s="619"/>
      <c r="CG4" s="619"/>
      <c r="CH4" s="619"/>
      <c r="CI4" s="619"/>
      <c r="CJ4" s="619"/>
      <c r="CK4" s="619"/>
      <c r="CL4" s="619"/>
      <c r="CM4" s="619"/>
      <c r="CN4" s="619"/>
      <c r="CO4" s="619"/>
      <c r="CP4" s="619"/>
      <c r="CQ4" s="619"/>
      <c r="CR4" s="619"/>
      <c r="CS4" s="620"/>
      <c r="CT4" s="621">
        <v>11.5</v>
      </c>
      <c r="CU4" s="622"/>
      <c r="CV4" s="622"/>
      <c r="CW4" s="622"/>
      <c r="CX4" s="622"/>
      <c r="CY4" s="622"/>
      <c r="CZ4" s="622"/>
      <c r="DA4" s="623"/>
      <c r="DB4" s="621">
        <v>6.7</v>
      </c>
      <c r="DC4" s="622"/>
      <c r="DD4" s="622"/>
      <c r="DE4" s="622"/>
      <c r="DF4" s="622"/>
      <c r="DG4" s="622"/>
      <c r="DH4" s="622"/>
      <c r="DI4" s="623"/>
      <c r="DJ4" s="165"/>
      <c r="DK4" s="165"/>
      <c r="DL4" s="165"/>
      <c r="DM4" s="165"/>
      <c r="DN4" s="165"/>
      <c r="DO4" s="165"/>
    </row>
    <row r="5" spans="1:119" ht="18.75" customHeight="1">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87</v>
      </c>
      <c r="AN5" s="419"/>
      <c r="AO5" s="419"/>
      <c r="AP5" s="419"/>
      <c r="AQ5" s="419"/>
      <c r="AR5" s="419"/>
      <c r="AS5" s="419"/>
      <c r="AT5" s="420"/>
      <c r="AU5" s="502" t="s">
        <v>88</v>
      </c>
      <c r="AV5" s="503"/>
      <c r="AW5" s="503"/>
      <c r="AX5" s="503"/>
      <c r="AY5" s="425" t="s">
        <v>89</v>
      </c>
      <c r="AZ5" s="426"/>
      <c r="BA5" s="426"/>
      <c r="BB5" s="426"/>
      <c r="BC5" s="426"/>
      <c r="BD5" s="426"/>
      <c r="BE5" s="426"/>
      <c r="BF5" s="426"/>
      <c r="BG5" s="426"/>
      <c r="BH5" s="426"/>
      <c r="BI5" s="426"/>
      <c r="BJ5" s="426"/>
      <c r="BK5" s="426"/>
      <c r="BL5" s="426"/>
      <c r="BM5" s="427"/>
      <c r="BN5" s="445">
        <v>4384569</v>
      </c>
      <c r="BO5" s="446"/>
      <c r="BP5" s="446"/>
      <c r="BQ5" s="446"/>
      <c r="BR5" s="446"/>
      <c r="BS5" s="446"/>
      <c r="BT5" s="446"/>
      <c r="BU5" s="447"/>
      <c r="BV5" s="445">
        <v>4521874</v>
      </c>
      <c r="BW5" s="446"/>
      <c r="BX5" s="446"/>
      <c r="BY5" s="446"/>
      <c r="BZ5" s="446"/>
      <c r="CA5" s="446"/>
      <c r="CB5" s="446"/>
      <c r="CC5" s="447"/>
      <c r="CD5" s="454" t="s">
        <v>90</v>
      </c>
      <c r="CE5" s="455"/>
      <c r="CF5" s="455"/>
      <c r="CG5" s="455"/>
      <c r="CH5" s="455"/>
      <c r="CI5" s="455"/>
      <c r="CJ5" s="455"/>
      <c r="CK5" s="455"/>
      <c r="CL5" s="455"/>
      <c r="CM5" s="455"/>
      <c r="CN5" s="455"/>
      <c r="CO5" s="455"/>
      <c r="CP5" s="455"/>
      <c r="CQ5" s="455"/>
      <c r="CR5" s="455"/>
      <c r="CS5" s="456"/>
      <c r="CT5" s="415">
        <v>62.6</v>
      </c>
      <c r="CU5" s="416"/>
      <c r="CV5" s="416"/>
      <c r="CW5" s="416"/>
      <c r="CX5" s="416"/>
      <c r="CY5" s="416"/>
      <c r="CZ5" s="416"/>
      <c r="DA5" s="417"/>
      <c r="DB5" s="415">
        <v>76.099999999999994</v>
      </c>
      <c r="DC5" s="416"/>
      <c r="DD5" s="416"/>
      <c r="DE5" s="416"/>
      <c r="DF5" s="416"/>
      <c r="DG5" s="416"/>
      <c r="DH5" s="416"/>
      <c r="DI5" s="417"/>
      <c r="DJ5" s="165"/>
      <c r="DK5" s="165"/>
      <c r="DL5" s="165"/>
      <c r="DM5" s="165"/>
      <c r="DN5" s="165"/>
      <c r="DO5" s="165"/>
    </row>
    <row r="6" spans="1:119" ht="18.75" customHeight="1">
      <c r="A6" s="166"/>
      <c r="B6" s="598" t="s">
        <v>91</v>
      </c>
      <c r="C6" s="459"/>
      <c r="D6" s="459"/>
      <c r="E6" s="599"/>
      <c r="F6" s="599"/>
      <c r="G6" s="599"/>
      <c r="H6" s="599"/>
      <c r="I6" s="599"/>
      <c r="J6" s="599"/>
      <c r="K6" s="599"/>
      <c r="L6" s="599" t="s">
        <v>92</v>
      </c>
      <c r="M6" s="599"/>
      <c r="N6" s="599"/>
      <c r="O6" s="599"/>
      <c r="P6" s="599"/>
      <c r="Q6" s="599"/>
      <c r="R6" s="483"/>
      <c r="S6" s="483"/>
      <c r="T6" s="483"/>
      <c r="U6" s="483"/>
      <c r="V6" s="605"/>
      <c r="W6" s="536" t="s">
        <v>93</v>
      </c>
      <c r="X6" s="458"/>
      <c r="Y6" s="458"/>
      <c r="Z6" s="458"/>
      <c r="AA6" s="458"/>
      <c r="AB6" s="459"/>
      <c r="AC6" s="610" t="s">
        <v>94</v>
      </c>
      <c r="AD6" s="611"/>
      <c r="AE6" s="611"/>
      <c r="AF6" s="611"/>
      <c r="AG6" s="611"/>
      <c r="AH6" s="611"/>
      <c r="AI6" s="611"/>
      <c r="AJ6" s="611"/>
      <c r="AK6" s="611"/>
      <c r="AL6" s="612"/>
      <c r="AM6" s="514" t="s">
        <v>95</v>
      </c>
      <c r="AN6" s="419"/>
      <c r="AO6" s="419"/>
      <c r="AP6" s="419"/>
      <c r="AQ6" s="419"/>
      <c r="AR6" s="419"/>
      <c r="AS6" s="419"/>
      <c r="AT6" s="420"/>
      <c r="AU6" s="502" t="s">
        <v>96</v>
      </c>
      <c r="AV6" s="503"/>
      <c r="AW6" s="503"/>
      <c r="AX6" s="503"/>
      <c r="AY6" s="425" t="s">
        <v>97</v>
      </c>
      <c r="AZ6" s="426"/>
      <c r="BA6" s="426"/>
      <c r="BB6" s="426"/>
      <c r="BC6" s="426"/>
      <c r="BD6" s="426"/>
      <c r="BE6" s="426"/>
      <c r="BF6" s="426"/>
      <c r="BG6" s="426"/>
      <c r="BH6" s="426"/>
      <c r="BI6" s="426"/>
      <c r="BJ6" s="426"/>
      <c r="BK6" s="426"/>
      <c r="BL6" s="426"/>
      <c r="BM6" s="427"/>
      <c r="BN6" s="445">
        <v>862394</v>
      </c>
      <c r="BO6" s="446"/>
      <c r="BP6" s="446"/>
      <c r="BQ6" s="446"/>
      <c r="BR6" s="446"/>
      <c r="BS6" s="446"/>
      <c r="BT6" s="446"/>
      <c r="BU6" s="447"/>
      <c r="BV6" s="445">
        <v>399538</v>
      </c>
      <c r="BW6" s="446"/>
      <c r="BX6" s="446"/>
      <c r="BY6" s="446"/>
      <c r="BZ6" s="446"/>
      <c r="CA6" s="446"/>
      <c r="CB6" s="446"/>
      <c r="CC6" s="447"/>
      <c r="CD6" s="454" t="s">
        <v>98</v>
      </c>
      <c r="CE6" s="455"/>
      <c r="CF6" s="455"/>
      <c r="CG6" s="455"/>
      <c r="CH6" s="455"/>
      <c r="CI6" s="455"/>
      <c r="CJ6" s="455"/>
      <c r="CK6" s="455"/>
      <c r="CL6" s="455"/>
      <c r="CM6" s="455"/>
      <c r="CN6" s="455"/>
      <c r="CO6" s="455"/>
      <c r="CP6" s="455"/>
      <c r="CQ6" s="455"/>
      <c r="CR6" s="455"/>
      <c r="CS6" s="456"/>
      <c r="CT6" s="595">
        <v>62.6</v>
      </c>
      <c r="CU6" s="596"/>
      <c r="CV6" s="596"/>
      <c r="CW6" s="596"/>
      <c r="CX6" s="596"/>
      <c r="CY6" s="596"/>
      <c r="CZ6" s="596"/>
      <c r="DA6" s="597"/>
      <c r="DB6" s="595">
        <v>76.099999999999994</v>
      </c>
      <c r="DC6" s="596"/>
      <c r="DD6" s="596"/>
      <c r="DE6" s="596"/>
      <c r="DF6" s="596"/>
      <c r="DG6" s="596"/>
      <c r="DH6" s="596"/>
      <c r="DI6" s="597"/>
      <c r="DJ6" s="165"/>
      <c r="DK6" s="165"/>
      <c r="DL6" s="165"/>
      <c r="DM6" s="165"/>
      <c r="DN6" s="165"/>
      <c r="DO6" s="165"/>
    </row>
    <row r="7" spans="1:119" ht="18.75" customHeight="1">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99</v>
      </c>
      <c r="AN7" s="419"/>
      <c r="AO7" s="419"/>
      <c r="AP7" s="419"/>
      <c r="AQ7" s="419"/>
      <c r="AR7" s="419"/>
      <c r="AS7" s="419"/>
      <c r="AT7" s="420"/>
      <c r="AU7" s="502" t="s">
        <v>100</v>
      </c>
      <c r="AV7" s="503"/>
      <c r="AW7" s="503"/>
      <c r="AX7" s="503"/>
      <c r="AY7" s="425" t="s">
        <v>101</v>
      </c>
      <c r="AZ7" s="426"/>
      <c r="BA7" s="426"/>
      <c r="BB7" s="426"/>
      <c r="BC7" s="426"/>
      <c r="BD7" s="426"/>
      <c r="BE7" s="426"/>
      <c r="BF7" s="426"/>
      <c r="BG7" s="426"/>
      <c r="BH7" s="426"/>
      <c r="BI7" s="426"/>
      <c r="BJ7" s="426"/>
      <c r="BK7" s="426"/>
      <c r="BL7" s="426"/>
      <c r="BM7" s="427"/>
      <c r="BN7" s="445">
        <v>527837</v>
      </c>
      <c r="BO7" s="446"/>
      <c r="BP7" s="446"/>
      <c r="BQ7" s="446"/>
      <c r="BR7" s="446"/>
      <c r="BS7" s="446"/>
      <c r="BT7" s="446"/>
      <c r="BU7" s="447"/>
      <c r="BV7" s="445">
        <v>99569</v>
      </c>
      <c r="BW7" s="446"/>
      <c r="BX7" s="446"/>
      <c r="BY7" s="446"/>
      <c r="BZ7" s="446"/>
      <c r="CA7" s="446"/>
      <c r="CB7" s="446"/>
      <c r="CC7" s="447"/>
      <c r="CD7" s="454" t="s">
        <v>102</v>
      </c>
      <c r="CE7" s="455"/>
      <c r="CF7" s="455"/>
      <c r="CG7" s="455"/>
      <c r="CH7" s="455"/>
      <c r="CI7" s="455"/>
      <c r="CJ7" s="455"/>
      <c r="CK7" s="455"/>
      <c r="CL7" s="455"/>
      <c r="CM7" s="455"/>
      <c r="CN7" s="455"/>
      <c r="CO7" s="455"/>
      <c r="CP7" s="455"/>
      <c r="CQ7" s="455"/>
      <c r="CR7" s="455"/>
      <c r="CS7" s="456"/>
      <c r="CT7" s="445">
        <v>2910370</v>
      </c>
      <c r="CU7" s="446"/>
      <c r="CV7" s="446"/>
      <c r="CW7" s="446"/>
      <c r="CX7" s="446"/>
      <c r="CY7" s="446"/>
      <c r="CZ7" s="446"/>
      <c r="DA7" s="447"/>
      <c r="DB7" s="445">
        <v>4507562</v>
      </c>
      <c r="DC7" s="446"/>
      <c r="DD7" s="446"/>
      <c r="DE7" s="446"/>
      <c r="DF7" s="446"/>
      <c r="DG7" s="446"/>
      <c r="DH7" s="446"/>
      <c r="DI7" s="447"/>
      <c r="DJ7" s="165"/>
      <c r="DK7" s="165"/>
      <c r="DL7" s="165"/>
      <c r="DM7" s="165"/>
      <c r="DN7" s="165"/>
      <c r="DO7" s="165"/>
    </row>
    <row r="8" spans="1:119" ht="18.75" customHeight="1" thickBot="1">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103</v>
      </c>
      <c r="AN8" s="419"/>
      <c r="AO8" s="419"/>
      <c r="AP8" s="419"/>
      <c r="AQ8" s="419"/>
      <c r="AR8" s="419"/>
      <c r="AS8" s="419"/>
      <c r="AT8" s="420"/>
      <c r="AU8" s="502" t="s">
        <v>104</v>
      </c>
      <c r="AV8" s="503"/>
      <c r="AW8" s="503"/>
      <c r="AX8" s="503"/>
      <c r="AY8" s="425" t="s">
        <v>105</v>
      </c>
      <c r="AZ8" s="426"/>
      <c r="BA8" s="426"/>
      <c r="BB8" s="426"/>
      <c r="BC8" s="426"/>
      <c r="BD8" s="426"/>
      <c r="BE8" s="426"/>
      <c r="BF8" s="426"/>
      <c r="BG8" s="426"/>
      <c r="BH8" s="426"/>
      <c r="BI8" s="426"/>
      <c r="BJ8" s="426"/>
      <c r="BK8" s="426"/>
      <c r="BL8" s="426"/>
      <c r="BM8" s="427"/>
      <c r="BN8" s="445">
        <v>334557</v>
      </c>
      <c r="BO8" s="446"/>
      <c r="BP8" s="446"/>
      <c r="BQ8" s="446"/>
      <c r="BR8" s="446"/>
      <c r="BS8" s="446"/>
      <c r="BT8" s="446"/>
      <c r="BU8" s="447"/>
      <c r="BV8" s="445">
        <v>299969</v>
      </c>
      <c r="BW8" s="446"/>
      <c r="BX8" s="446"/>
      <c r="BY8" s="446"/>
      <c r="BZ8" s="446"/>
      <c r="CA8" s="446"/>
      <c r="CB8" s="446"/>
      <c r="CC8" s="447"/>
      <c r="CD8" s="454" t="s">
        <v>106</v>
      </c>
      <c r="CE8" s="455"/>
      <c r="CF8" s="455"/>
      <c r="CG8" s="455"/>
      <c r="CH8" s="455"/>
      <c r="CI8" s="455"/>
      <c r="CJ8" s="455"/>
      <c r="CK8" s="455"/>
      <c r="CL8" s="455"/>
      <c r="CM8" s="455"/>
      <c r="CN8" s="455"/>
      <c r="CO8" s="455"/>
      <c r="CP8" s="455"/>
      <c r="CQ8" s="455"/>
      <c r="CR8" s="455"/>
      <c r="CS8" s="456"/>
      <c r="CT8" s="558">
        <v>1.42</v>
      </c>
      <c r="CU8" s="559"/>
      <c r="CV8" s="559"/>
      <c r="CW8" s="559"/>
      <c r="CX8" s="559"/>
      <c r="CY8" s="559"/>
      <c r="CZ8" s="559"/>
      <c r="DA8" s="560"/>
      <c r="DB8" s="558">
        <v>1.48</v>
      </c>
      <c r="DC8" s="559"/>
      <c r="DD8" s="559"/>
      <c r="DE8" s="559"/>
      <c r="DF8" s="559"/>
      <c r="DG8" s="559"/>
      <c r="DH8" s="559"/>
      <c r="DI8" s="560"/>
      <c r="DJ8" s="165"/>
      <c r="DK8" s="165"/>
      <c r="DL8" s="165"/>
      <c r="DM8" s="165"/>
      <c r="DN8" s="165"/>
      <c r="DO8" s="165"/>
    </row>
    <row r="9" spans="1:119" ht="18.75" customHeight="1" thickBot="1">
      <c r="A9" s="166"/>
      <c r="B9" s="584" t="s">
        <v>107</v>
      </c>
      <c r="C9" s="585"/>
      <c r="D9" s="585"/>
      <c r="E9" s="585"/>
      <c r="F9" s="585"/>
      <c r="G9" s="585"/>
      <c r="H9" s="585"/>
      <c r="I9" s="585"/>
      <c r="J9" s="585"/>
      <c r="K9" s="508"/>
      <c r="L9" s="586" t="s">
        <v>108</v>
      </c>
      <c r="M9" s="587"/>
      <c r="N9" s="587"/>
      <c r="O9" s="587"/>
      <c r="P9" s="587"/>
      <c r="Q9" s="588"/>
      <c r="R9" s="589">
        <v>5208</v>
      </c>
      <c r="S9" s="590"/>
      <c r="T9" s="590"/>
      <c r="U9" s="590"/>
      <c r="V9" s="591"/>
      <c r="W9" s="524" t="s">
        <v>109</v>
      </c>
      <c r="X9" s="525"/>
      <c r="Y9" s="525"/>
      <c r="Z9" s="525"/>
      <c r="AA9" s="525"/>
      <c r="AB9" s="525"/>
      <c r="AC9" s="525"/>
      <c r="AD9" s="525"/>
      <c r="AE9" s="525"/>
      <c r="AF9" s="525"/>
      <c r="AG9" s="525"/>
      <c r="AH9" s="525"/>
      <c r="AI9" s="525"/>
      <c r="AJ9" s="525"/>
      <c r="AK9" s="525"/>
      <c r="AL9" s="592"/>
      <c r="AM9" s="514" t="s">
        <v>110</v>
      </c>
      <c r="AN9" s="419"/>
      <c r="AO9" s="419"/>
      <c r="AP9" s="419"/>
      <c r="AQ9" s="419"/>
      <c r="AR9" s="419"/>
      <c r="AS9" s="419"/>
      <c r="AT9" s="420"/>
      <c r="AU9" s="502" t="s">
        <v>88</v>
      </c>
      <c r="AV9" s="503"/>
      <c r="AW9" s="503"/>
      <c r="AX9" s="503"/>
      <c r="AY9" s="425" t="s">
        <v>111</v>
      </c>
      <c r="AZ9" s="426"/>
      <c r="BA9" s="426"/>
      <c r="BB9" s="426"/>
      <c r="BC9" s="426"/>
      <c r="BD9" s="426"/>
      <c r="BE9" s="426"/>
      <c r="BF9" s="426"/>
      <c r="BG9" s="426"/>
      <c r="BH9" s="426"/>
      <c r="BI9" s="426"/>
      <c r="BJ9" s="426"/>
      <c r="BK9" s="426"/>
      <c r="BL9" s="426"/>
      <c r="BM9" s="427"/>
      <c r="BN9" s="445">
        <v>34588</v>
      </c>
      <c r="BO9" s="446"/>
      <c r="BP9" s="446"/>
      <c r="BQ9" s="446"/>
      <c r="BR9" s="446"/>
      <c r="BS9" s="446"/>
      <c r="BT9" s="446"/>
      <c r="BU9" s="447"/>
      <c r="BV9" s="445">
        <v>-91713</v>
      </c>
      <c r="BW9" s="446"/>
      <c r="BX9" s="446"/>
      <c r="BY9" s="446"/>
      <c r="BZ9" s="446"/>
      <c r="CA9" s="446"/>
      <c r="CB9" s="446"/>
      <c r="CC9" s="447"/>
      <c r="CD9" s="454" t="s">
        <v>112</v>
      </c>
      <c r="CE9" s="455"/>
      <c r="CF9" s="455"/>
      <c r="CG9" s="455"/>
      <c r="CH9" s="455"/>
      <c r="CI9" s="455"/>
      <c r="CJ9" s="455"/>
      <c r="CK9" s="455"/>
      <c r="CL9" s="455"/>
      <c r="CM9" s="455"/>
      <c r="CN9" s="455"/>
      <c r="CO9" s="455"/>
      <c r="CP9" s="455"/>
      <c r="CQ9" s="455"/>
      <c r="CR9" s="455"/>
      <c r="CS9" s="456"/>
      <c r="CT9" s="415">
        <v>2.8</v>
      </c>
      <c r="CU9" s="416"/>
      <c r="CV9" s="416"/>
      <c r="CW9" s="416"/>
      <c r="CX9" s="416"/>
      <c r="CY9" s="416"/>
      <c r="CZ9" s="416"/>
      <c r="DA9" s="417"/>
      <c r="DB9" s="415">
        <v>3</v>
      </c>
      <c r="DC9" s="416"/>
      <c r="DD9" s="416"/>
      <c r="DE9" s="416"/>
      <c r="DF9" s="416"/>
      <c r="DG9" s="416"/>
      <c r="DH9" s="416"/>
      <c r="DI9" s="417"/>
      <c r="DJ9" s="165"/>
      <c r="DK9" s="165"/>
      <c r="DL9" s="165"/>
      <c r="DM9" s="165"/>
      <c r="DN9" s="165"/>
      <c r="DO9" s="165"/>
    </row>
    <row r="10" spans="1:119" ht="18.75" customHeight="1" thickBot="1">
      <c r="A10" s="166"/>
      <c r="B10" s="584"/>
      <c r="C10" s="585"/>
      <c r="D10" s="585"/>
      <c r="E10" s="585"/>
      <c r="F10" s="585"/>
      <c r="G10" s="585"/>
      <c r="H10" s="585"/>
      <c r="I10" s="585"/>
      <c r="J10" s="585"/>
      <c r="K10" s="508"/>
      <c r="L10" s="418" t="s">
        <v>113</v>
      </c>
      <c r="M10" s="419"/>
      <c r="N10" s="419"/>
      <c r="O10" s="419"/>
      <c r="P10" s="419"/>
      <c r="Q10" s="420"/>
      <c r="R10" s="421">
        <v>5324</v>
      </c>
      <c r="S10" s="422"/>
      <c r="T10" s="422"/>
      <c r="U10" s="422"/>
      <c r="V10" s="424"/>
      <c r="W10" s="593"/>
      <c r="X10" s="407"/>
      <c r="Y10" s="407"/>
      <c r="Z10" s="407"/>
      <c r="AA10" s="407"/>
      <c r="AB10" s="407"/>
      <c r="AC10" s="407"/>
      <c r="AD10" s="407"/>
      <c r="AE10" s="407"/>
      <c r="AF10" s="407"/>
      <c r="AG10" s="407"/>
      <c r="AH10" s="407"/>
      <c r="AI10" s="407"/>
      <c r="AJ10" s="407"/>
      <c r="AK10" s="407"/>
      <c r="AL10" s="594"/>
      <c r="AM10" s="514" t="s">
        <v>114</v>
      </c>
      <c r="AN10" s="419"/>
      <c r="AO10" s="419"/>
      <c r="AP10" s="419"/>
      <c r="AQ10" s="419"/>
      <c r="AR10" s="419"/>
      <c r="AS10" s="419"/>
      <c r="AT10" s="420"/>
      <c r="AU10" s="502" t="s">
        <v>100</v>
      </c>
      <c r="AV10" s="503"/>
      <c r="AW10" s="503"/>
      <c r="AX10" s="503"/>
      <c r="AY10" s="425" t="s">
        <v>115</v>
      </c>
      <c r="AZ10" s="426"/>
      <c r="BA10" s="426"/>
      <c r="BB10" s="426"/>
      <c r="BC10" s="426"/>
      <c r="BD10" s="426"/>
      <c r="BE10" s="426"/>
      <c r="BF10" s="426"/>
      <c r="BG10" s="426"/>
      <c r="BH10" s="426"/>
      <c r="BI10" s="426"/>
      <c r="BJ10" s="426"/>
      <c r="BK10" s="426"/>
      <c r="BL10" s="426"/>
      <c r="BM10" s="427"/>
      <c r="BN10" s="445">
        <v>256595</v>
      </c>
      <c r="BO10" s="446"/>
      <c r="BP10" s="446"/>
      <c r="BQ10" s="446"/>
      <c r="BR10" s="446"/>
      <c r="BS10" s="446"/>
      <c r="BT10" s="446"/>
      <c r="BU10" s="447"/>
      <c r="BV10" s="445">
        <v>1779</v>
      </c>
      <c r="BW10" s="446"/>
      <c r="BX10" s="446"/>
      <c r="BY10" s="446"/>
      <c r="BZ10" s="446"/>
      <c r="CA10" s="446"/>
      <c r="CB10" s="446"/>
      <c r="CC10" s="447"/>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584"/>
      <c r="C11" s="585"/>
      <c r="D11" s="585"/>
      <c r="E11" s="585"/>
      <c r="F11" s="585"/>
      <c r="G11" s="585"/>
      <c r="H11" s="585"/>
      <c r="I11" s="585"/>
      <c r="J11" s="585"/>
      <c r="K11" s="508"/>
      <c r="L11" s="491" t="s">
        <v>117</v>
      </c>
      <c r="M11" s="492"/>
      <c r="N11" s="492"/>
      <c r="O11" s="492"/>
      <c r="P11" s="492"/>
      <c r="Q11" s="493"/>
      <c r="R11" s="581" t="s">
        <v>118</v>
      </c>
      <c r="S11" s="582"/>
      <c r="T11" s="582"/>
      <c r="U11" s="582"/>
      <c r="V11" s="583"/>
      <c r="W11" s="593"/>
      <c r="X11" s="407"/>
      <c r="Y11" s="407"/>
      <c r="Z11" s="407"/>
      <c r="AA11" s="407"/>
      <c r="AB11" s="407"/>
      <c r="AC11" s="407"/>
      <c r="AD11" s="407"/>
      <c r="AE11" s="407"/>
      <c r="AF11" s="407"/>
      <c r="AG11" s="407"/>
      <c r="AH11" s="407"/>
      <c r="AI11" s="407"/>
      <c r="AJ11" s="407"/>
      <c r="AK11" s="407"/>
      <c r="AL11" s="594"/>
      <c r="AM11" s="514" t="s">
        <v>119</v>
      </c>
      <c r="AN11" s="419"/>
      <c r="AO11" s="419"/>
      <c r="AP11" s="419"/>
      <c r="AQ11" s="419"/>
      <c r="AR11" s="419"/>
      <c r="AS11" s="419"/>
      <c r="AT11" s="420"/>
      <c r="AU11" s="502" t="s">
        <v>120</v>
      </c>
      <c r="AV11" s="503"/>
      <c r="AW11" s="503"/>
      <c r="AX11" s="503"/>
      <c r="AY11" s="425" t="s">
        <v>121</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0</v>
      </c>
      <c r="BW11" s="446"/>
      <c r="BX11" s="446"/>
      <c r="BY11" s="446"/>
      <c r="BZ11" s="446"/>
      <c r="CA11" s="446"/>
      <c r="CB11" s="446"/>
      <c r="CC11" s="447"/>
      <c r="CD11" s="454" t="s">
        <v>122</v>
      </c>
      <c r="CE11" s="455"/>
      <c r="CF11" s="455"/>
      <c r="CG11" s="455"/>
      <c r="CH11" s="455"/>
      <c r="CI11" s="455"/>
      <c r="CJ11" s="455"/>
      <c r="CK11" s="455"/>
      <c r="CL11" s="455"/>
      <c r="CM11" s="455"/>
      <c r="CN11" s="455"/>
      <c r="CO11" s="455"/>
      <c r="CP11" s="455"/>
      <c r="CQ11" s="455"/>
      <c r="CR11" s="455"/>
      <c r="CS11" s="456"/>
      <c r="CT11" s="558" t="s">
        <v>123</v>
      </c>
      <c r="CU11" s="559"/>
      <c r="CV11" s="559"/>
      <c r="CW11" s="559"/>
      <c r="CX11" s="559"/>
      <c r="CY11" s="559"/>
      <c r="CZ11" s="559"/>
      <c r="DA11" s="560"/>
      <c r="DB11" s="558" t="s">
        <v>124</v>
      </c>
      <c r="DC11" s="559"/>
      <c r="DD11" s="559"/>
      <c r="DE11" s="559"/>
      <c r="DF11" s="559"/>
      <c r="DG11" s="559"/>
      <c r="DH11" s="559"/>
      <c r="DI11" s="560"/>
      <c r="DJ11" s="165"/>
      <c r="DK11" s="165"/>
      <c r="DL11" s="165"/>
      <c r="DM11" s="165"/>
      <c r="DN11" s="165"/>
      <c r="DO11" s="165"/>
    </row>
    <row r="12" spans="1:119" ht="18.75" customHeight="1">
      <c r="A12" s="166"/>
      <c r="B12" s="561" t="s">
        <v>125</v>
      </c>
      <c r="C12" s="562"/>
      <c r="D12" s="562"/>
      <c r="E12" s="562"/>
      <c r="F12" s="562"/>
      <c r="G12" s="562"/>
      <c r="H12" s="562"/>
      <c r="I12" s="562"/>
      <c r="J12" s="562"/>
      <c r="K12" s="563"/>
      <c r="L12" s="570" t="s">
        <v>126</v>
      </c>
      <c r="M12" s="571"/>
      <c r="N12" s="571"/>
      <c r="O12" s="571"/>
      <c r="P12" s="571"/>
      <c r="Q12" s="572"/>
      <c r="R12" s="573">
        <v>5868</v>
      </c>
      <c r="S12" s="574"/>
      <c r="T12" s="574"/>
      <c r="U12" s="574"/>
      <c r="V12" s="575"/>
      <c r="W12" s="576" t="s">
        <v>1</v>
      </c>
      <c r="X12" s="503"/>
      <c r="Y12" s="503"/>
      <c r="Z12" s="503"/>
      <c r="AA12" s="503"/>
      <c r="AB12" s="577"/>
      <c r="AC12" s="502" t="s">
        <v>127</v>
      </c>
      <c r="AD12" s="503"/>
      <c r="AE12" s="503"/>
      <c r="AF12" s="503"/>
      <c r="AG12" s="577"/>
      <c r="AH12" s="502" t="s">
        <v>128</v>
      </c>
      <c r="AI12" s="503"/>
      <c r="AJ12" s="503"/>
      <c r="AK12" s="503"/>
      <c r="AL12" s="578"/>
      <c r="AM12" s="514" t="s">
        <v>129</v>
      </c>
      <c r="AN12" s="419"/>
      <c r="AO12" s="419"/>
      <c r="AP12" s="419"/>
      <c r="AQ12" s="419"/>
      <c r="AR12" s="419"/>
      <c r="AS12" s="419"/>
      <c r="AT12" s="420"/>
      <c r="AU12" s="502" t="s">
        <v>130</v>
      </c>
      <c r="AV12" s="503"/>
      <c r="AW12" s="503"/>
      <c r="AX12" s="503"/>
      <c r="AY12" s="425" t="s">
        <v>131</v>
      </c>
      <c r="AZ12" s="426"/>
      <c r="BA12" s="426"/>
      <c r="BB12" s="426"/>
      <c r="BC12" s="426"/>
      <c r="BD12" s="426"/>
      <c r="BE12" s="426"/>
      <c r="BF12" s="426"/>
      <c r="BG12" s="426"/>
      <c r="BH12" s="426"/>
      <c r="BI12" s="426"/>
      <c r="BJ12" s="426"/>
      <c r="BK12" s="426"/>
      <c r="BL12" s="426"/>
      <c r="BM12" s="427"/>
      <c r="BN12" s="445">
        <v>0</v>
      </c>
      <c r="BO12" s="446"/>
      <c r="BP12" s="446"/>
      <c r="BQ12" s="446"/>
      <c r="BR12" s="446"/>
      <c r="BS12" s="446"/>
      <c r="BT12" s="446"/>
      <c r="BU12" s="447"/>
      <c r="BV12" s="445">
        <v>480000</v>
      </c>
      <c r="BW12" s="446"/>
      <c r="BX12" s="446"/>
      <c r="BY12" s="446"/>
      <c r="BZ12" s="446"/>
      <c r="CA12" s="446"/>
      <c r="CB12" s="446"/>
      <c r="CC12" s="447"/>
      <c r="CD12" s="454" t="s">
        <v>132</v>
      </c>
      <c r="CE12" s="455"/>
      <c r="CF12" s="455"/>
      <c r="CG12" s="455"/>
      <c r="CH12" s="455"/>
      <c r="CI12" s="455"/>
      <c r="CJ12" s="455"/>
      <c r="CK12" s="455"/>
      <c r="CL12" s="455"/>
      <c r="CM12" s="455"/>
      <c r="CN12" s="455"/>
      <c r="CO12" s="455"/>
      <c r="CP12" s="455"/>
      <c r="CQ12" s="455"/>
      <c r="CR12" s="455"/>
      <c r="CS12" s="456"/>
      <c r="CT12" s="558" t="s">
        <v>133</v>
      </c>
      <c r="CU12" s="559"/>
      <c r="CV12" s="559"/>
      <c r="CW12" s="559"/>
      <c r="CX12" s="559"/>
      <c r="CY12" s="559"/>
      <c r="CZ12" s="559"/>
      <c r="DA12" s="560"/>
      <c r="DB12" s="558" t="s">
        <v>133</v>
      </c>
      <c r="DC12" s="559"/>
      <c r="DD12" s="559"/>
      <c r="DE12" s="559"/>
      <c r="DF12" s="559"/>
      <c r="DG12" s="559"/>
      <c r="DH12" s="559"/>
      <c r="DI12" s="560"/>
      <c r="DJ12" s="165"/>
      <c r="DK12" s="165"/>
      <c r="DL12" s="165"/>
      <c r="DM12" s="165"/>
      <c r="DN12" s="165"/>
      <c r="DO12" s="165"/>
    </row>
    <row r="13" spans="1:119" ht="18.75" customHeight="1">
      <c r="A13" s="166"/>
      <c r="B13" s="564"/>
      <c r="C13" s="565"/>
      <c r="D13" s="565"/>
      <c r="E13" s="565"/>
      <c r="F13" s="565"/>
      <c r="G13" s="565"/>
      <c r="H13" s="565"/>
      <c r="I13" s="565"/>
      <c r="J13" s="565"/>
      <c r="K13" s="566"/>
      <c r="L13" s="176"/>
      <c r="M13" s="545" t="s">
        <v>134</v>
      </c>
      <c r="N13" s="546"/>
      <c r="O13" s="546"/>
      <c r="P13" s="546"/>
      <c r="Q13" s="547"/>
      <c r="R13" s="548">
        <v>5680</v>
      </c>
      <c r="S13" s="549"/>
      <c r="T13" s="549"/>
      <c r="U13" s="549"/>
      <c r="V13" s="550"/>
      <c r="W13" s="536" t="s">
        <v>135</v>
      </c>
      <c r="X13" s="458"/>
      <c r="Y13" s="458"/>
      <c r="Z13" s="458"/>
      <c r="AA13" s="458"/>
      <c r="AB13" s="459"/>
      <c r="AC13" s="421">
        <v>59</v>
      </c>
      <c r="AD13" s="422"/>
      <c r="AE13" s="422"/>
      <c r="AF13" s="422"/>
      <c r="AG13" s="423"/>
      <c r="AH13" s="421">
        <v>39</v>
      </c>
      <c r="AI13" s="422"/>
      <c r="AJ13" s="422"/>
      <c r="AK13" s="422"/>
      <c r="AL13" s="424"/>
      <c r="AM13" s="514" t="s">
        <v>136</v>
      </c>
      <c r="AN13" s="419"/>
      <c r="AO13" s="419"/>
      <c r="AP13" s="419"/>
      <c r="AQ13" s="419"/>
      <c r="AR13" s="419"/>
      <c r="AS13" s="419"/>
      <c r="AT13" s="420"/>
      <c r="AU13" s="502" t="s">
        <v>100</v>
      </c>
      <c r="AV13" s="503"/>
      <c r="AW13" s="503"/>
      <c r="AX13" s="503"/>
      <c r="AY13" s="425" t="s">
        <v>137</v>
      </c>
      <c r="AZ13" s="426"/>
      <c r="BA13" s="426"/>
      <c r="BB13" s="426"/>
      <c r="BC13" s="426"/>
      <c r="BD13" s="426"/>
      <c r="BE13" s="426"/>
      <c r="BF13" s="426"/>
      <c r="BG13" s="426"/>
      <c r="BH13" s="426"/>
      <c r="BI13" s="426"/>
      <c r="BJ13" s="426"/>
      <c r="BK13" s="426"/>
      <c r="BL13" s="426"/>
      <c r="BM13" s="427"/>
      <c r="BN13" s="445">
        <v>291183</v>
      </c>
      <c r="BO13" s="446"/>
      <c r="BP13" s="446"/>
      <c r="BQ13" s="446"/>
      <c r="BR13" s="446"/>
      <c r="BS13" s="446"/>
      <c r="BT13" s="446"/>
      <c r="BU13" s="447"/>
      <c r="BV13" s="445">
        <v>-569934</v>
      </c>
      <c r="BW13" s="446"/>
      <c r="BX13" s="446"/>
      <c r="BY13" s="446"/>
      <c r="BZ13" s="446"/>
      <c r="CA13" s="446"/>
      <c r="CB13" s="446"/>
      <c r="CC13" s="447"/>
      <c r="CD13" s="454" t="s">
        <v>138</v>
      </c>
      <c r="CE13" s="455"/>
      <c r="CF13" s="455"/>
      <c r="CG13" s="455"/>
      <c r="CH13" s="455"/>
      <c r="CI13" s="455"/>
      <c r="CJ13" s="455"/>
      <c r="CK13" s="455"/>
      <c r="CL13" s="455"/>
      <c r="CM13" s="455"/>
      <c r="CN13" s="455"/>
      <c r="CO13" s="455"/>
      <c r="CP13" s="455"/>
      <c r="CQ13" s="455"/>
      <c r="CR13" s="455"/>
      <c r="CS13" s="456"/>
      <c r="CT13" s="415">
        <v>3.9</v>
      </c>
      <c r="CU13" s="416"/>
      <c r="CV13" s="416"/>
      <c r="CW13" s="416"/>
      <c r="CX13" s="416"/>
      <c r="CY13" s="416"/>
      <c r="CZ13" s="416"/>
      <c r="DA13" s="417"/>
      <c r="DB13" s="415">
        <v>4.4000000000000004</v>
      </c>
      <c r="DC13" s="416"/>
      <c r="DD13" s="416"/>
      <c r="DE13" s="416"/>
      <c r="DF13" s="416"/>
      <c r="DG13" s="416"/>
      <c r="DH13" s="416"/>
      <c r="DI13" s="417"/>
      <c r="DJ13" s="165"/>
      <c r="DK13" s="165"/>
      <c r="DL13" s="165"/>
      <c r="DM13" s="165"/>
      <c r="DN13" s="165"/>
      <c r="DO13" s="165"/>
    </row>
    <row r="14" spans="1:119" ht="18.75" customHeight="1" thickBot="1">
      <c r="A14" s="166"/>
      <c r="B14" s="564"/>
      <c r="C14" s="565"/>
      <c r="D14" s="565"/>
      <c r="E14" s="565"/>
      <c r="F14" s="565"/>
      <c r="G14" s="565"/>
      <c r="H14" s="565"/>
      <c r="I14" s="565"/>
      <c r="J14" s="565"/>
      <c r="K14" s="566"/>
      <c r="L14" s="538" t="s">
        <v>139</v>
      </c>
      <c r="M14" s="579"/>
      <c r="N14" s="579"/>
      <c r="O14" s="579"/>
      <c r="P14" s="579"/>
      <c r="Q14" s="580"/>
      <c r="R14" s="548">
        <v>5846</v>
      </c>
      <c r="S14" s="549"/>
      <c r="T14" s="549"/>
      <c r="U14" s="549"/>
      <c r="V14" s="550"/>
      <c r="W14" s="551"/>
      <c r="X14" s="461"/>
      <c r="Y14" s="461"/>
      <c r="Z14" s="461"/>
      <c r="AA14" s="461"/>
      <c r="AB14" s="462"/>
      <c r="AC14" s="541">
        <v>2.1</v>
      </c>
      <c r="AD14" s="542"/>
      <c r="AE14" s="542"/>
      <c r="AF14" s="542"/>
      <c r="AG14" s="543"/>
      <c r="AH14" s="541">
        <v>1.4</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140</v>
      </c>
      <c r="CE14" s="452"/>
      <c r="CF14" s="452"/>
      <c r="CG14" s="452"/>
      <c r="CH14" s="452"/>
      <c r="CI14" s="452"/>
      <c r="CJ14" s="452"/>
      <c r="CK14" s="452"/>
      <c r="CL14" s="452"/>
      <c r="CM14" s="452"/>
      <c r="CN14" s="452"/>
      <c r="CO14" s="452"/>
      <c r="CP14" s="452"/>
      <c r="CQ14" s="452"/>
      <c r="CR14" s="452"/>
      <c r="CS14" s="453"/>
      <c r="CT14" s="552" t="s">
        <v>124</v>
      </c>
      <c r="CU14" s="553"/>
      <c r="CV14" s="553"/>
      <c r="CW14" s="553"/>
      <c r="CX14" s="553"/>
      <c r="CY14" s="553"/>
      <c r="CZ14" s="553"/>
      <c r="DA14" s="554"/>
      <c r="DB14" s="552" t="s">
        <v>124</v>
      </c>
      <c r="DC14" s="553"/>
      <c r="DD14" s="553"/>
      <c r="DE14" s="553"/>
      <c r="DF14" s="553"/>
      <c r="DG14" s="553"/>
      <c r="DH14" s="553"/>
      <c r="DI14" s="554"/>
      <c r="DJ14" s="165"/>
      <c r="DK14" s="165"/>
      <c r="DL14" s="165"/>
      <c r="DM14" s="165"/>
      <c r="DN14" s="165"/>
      <c r="DO14" s="165"/>
    </row>
    <row r="15" spans="1:119" ht="18.75" customHeight="1">
      <c r="A15" s="166"/>
      <c r="B15" s="564"/>
      <c r="C15" s="565"/>
      <c r="D15" s="565"/>
      <c r="E15" s="565"/>
      <c r="F15" s="565"/>
      <c r="G15" s="565"/>
      <c r="H15" s="565"/>
      <c r="I15" s="565"/>
      <c r="J15" s="565"/>
      <c r="K15" s="566"/>
      <c r="L15" s="176"/>
      <c r="M15" s="545" t="s">
        <v>141</v>
      </c>
      <c r="N15" s="546"/>
      <c r="O15" s="546"/>
      <c r="P15" s="546"/>
      <c r="Q15" s="547"/>
      <c r="R15" s="548">
        <v>5677</v>
      </c>
      <c r="S15" s="549"/>
      <c r="T15" s="549"/>
      <c r="U15" s="549"/>
      <c r="V15" s="550"/>
      <c r="W15" s="536" t="s">
        <v>142</v>
      </c>
      <c r="X15" s="458"/>
      <c r="Y15" s="458"/>
      <c r="Z15" s="458"/>
      <c r="AA15" s="458"/>
      <c r="AB15" s="459"/>
      <c r="AC15" s="421">
        <v>622</v>
      </c>
      <c r="AD15" s="422"/>
      <c r="AE15" s="422"/>
      <c r="AF15" s="422"/>
      <c r="AG15" s="423"/>
      <c r="AH15" s="421">
        <v>550</v>
      </c>
      <c r="AI15" s="422"/>
      <c r="AJ15" s="422"/>
      <c r="AK15" s="422"/>
      <c r="AL15" s="424"/>
      <c r="AM15" s="514"/>
      <c r="AN15" s="419"/>
      <c r="AO15" s="419"/>
      <c r="AP15" s="419"/>
      <c r="AQ15" s="419"/>
      <c r="AR15" s="419"/>
      <c r="AS15" s="419"/>
      <c r="AT15" s="420"/>
      <c r="AU15" s="502"/>
      <c r="AV15" s="503"/>
      <c r="AW15" s="503"/>
      <c r="AX15" s="503"/>
      <c r="AY15" s="437" t="s">
        <v>143</v>
      </c>
      <c r="AZ15" s="438"/>
      <c r="BA15" s="438"/>
      <c r="BB15" s="438"/>
      <c r="BC15" s="438"/>
      <c r="BD15" s="438"/>
      <c r="BE15" s="438"/>
      <c r="BF15" s="438"/>
      <c r="BG15" s="438"/>
      <c r="BH15" s="438"/>
      <c r="BI15" s="438"/>
      <c r="BJ15" s="438"/>
      <c r="BK15" s="438"/>
      <c r="BL15" s="438"/>
      <c r="BM15" s="439"/>
      <c r="BN15" s="440">
        <v>2197583</v>
      </c>
      <c r="BO15" s="441"/>
      <c r="BP15" s="441"/>
      <c r="BQ15" s="441"/>
      <c r="BR15" s="441"/>
      <c r="BS15" s="441"/>
      <c r="BT15" s="441"/>
      <c r="BU15" s="442"/>
      <c r="BV15" s="440">
        <v>3408463</v>
      </c>
      <c r="BW15" s="441"/>
      <c r="BX15" s="441"/>
      <c r="BY15" s="441"/>
      <c r="BZ15" s="441"/>
      <c r="CA15" s="441"/>
      <c r="CB15" s="441"/>
      <c r="CC15" s="442"/>
      <c r="CD15" s="555" t="s">
        <v>144</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64"/>
      <c r="C16" s="565"/>
      <c r="D16" s="565"/>
      <c r="E16" s="565"/>
      <c r="F16" s="565"/>
      <c r="G16" s="565"/>
      <c r="H16" s="565"/>
      <c r="I16" s="565"/>
      <c r="J16" s="565"/>
      <c r="K16" s="566"/>
      <c r="L16" s="538" t="s">
        <v>145</v>
      </c>
      <c r="M16" s="539"/>
      <c r="N16" s="539"/>
      <c r="O16" s="539"/>
      <c r="P16" s="539"/>
      <c r="Q16" s="540"/>
      <c r="R16" s="533" t="s">
        <v>146</v>
      </c>
      <c r="S16" s="534"/>
      <c r="T16" s="534"/>
      <c r="U16" s="534"/>
      <c r="V16" s="535"/>
      <c r="W16" s="551"/>
      <c r="X16" s="461"/>
      <c r="Y16" s="461"/>
      <c r="Z16" s="461"/>
      <c r="AA16" s="461"/>
      <c r="AB16" s="462"/>
      <c r="AC16" s="541">
        <v>21.7</v>
      </c>
      <c r="AD16" s="542"/>
      <c r="AE16" s="542"/>
      <c r="AF16" s="542"/>
      <c r="AG16" s="543"/>
      <c r="AH16" s="541">
        <v>19.899999999999999</v>
      </c>
      <c r="AI16" s="542"/>
      <c r="AJ16" s="542"/>
      <c r="AK16" s="542"/>
      <c r="AL16" s="544"/>
      <c r="AM16" s="514"/>
      <c r="AN16" s="419"/>
      <c r="AO16" s="419"/>
      <c r="AP16" s="419"/>
      <c r="AQ16" s="419"/>
      <c r="AR16" s="419"/>
      <c r="AS16" s="419"/>
      <c r="AT16" s="420"/>
      <c r="AU16" s="502"/>
      <c r="AV16" s="503"/>
      <c r="AW16" s="503"/>
      <c r="AX16" s="503"/>
      <c r="AY16" s="425" t="s">
        <v>147</v>
      </c>
      <c r="AZ16" s="426"/>
      <c r="BA16" s="426"/>
      <c r="BB16" s="426"/>
      <c r="BC16" s="426"/>
      <c r="BD16" s="426"/>
      <c r="BE16" s="426"/>
      <c r="BF16" s="426"/>
      <c r="BG16" s="426"/>
      <c r="BH16" s="426"/>
      <c r="BI16" s="426"/>
      <c r="BJ16" s="426"/>
      <c r="BK16" s="426"/>
      <c r="BL16" s="426"/>
      <c r="BM16" s="427"/>
      <c r="BN16" s="445">
        <v>1801517</v>
      </c>
      <c r="BO16" s="446"/>
      <c r="BP16" s="446"/>
      <c r="BQ16" s="446"/>
      <c r="BR16" s="446"/>
      <c r="BS16" s="446"/>
      <c r="BT16" s="446"/>
      <c r="BU16" s="447"/>
      <c r="BV16" s="445">
        <v>1780024</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c r="A17" s="166"/>
      <c r="B17" s="567"/>
      <c r="C17" s="568"/>
      <c r="D17" s="568"/>
      <c r="E17" s="568"/>
      <c r="F17" s="568"/>
      <c r="G17" s="568"/>
      <c r="H17" s="568"/>
      <c r="I17" s="568"/>
      <c r="J17" s="568"/>
      <c r="K17" s="569"/>
      <c r="L17" s="181"/>
      <c r="M17" s="530" t="s">
        <v>148</v>
      </c>
      <c r="N17" s="531"/>
      <c r="O17" s="531"/>
      <c r="P17" s="531"/>
      <c r="Q17" s="532"/>
      <c r="R17" s="533" t="s">
        <v>149</v>
      </c>
      <c r="S17" s="534"/>
      <c r="T17" s="534"/>
      <c r="U17" s="534"/>
      <c r="V17" s="535"/>
      <c r="W17" s="536" t="s">
        <v>150</v>
      </c>
      <c r="X17" s="458"/>
      <c r="Y17" s="458"/>
      <c r="Z17" s="458"/>
      <c r="AA17" s="458"/>
      <c r="AB17" s="459"/>
      <c r="AC17" s="421">
        <v>2181</v>
      </c>
      <c r="AD17" s="422"/>
      <c r="AE17" s="422"/>
      <c r="AF17" s="422"/>
      <c r="AG17" s="423"/>
      <c r="AH17" s="421">
        <v>2168</v>
      </c>
      <c r="AI17" s="422"/>
      <c r="AJ17" s="422"/>
      <c r="AK17" s="422"/>
      <c r="AL17" s="424"/>
      <c r="AM17" s="514"/>
      <c r="AN17" s="419"/>
      <c r="AO17" s="419"/>
      <c r="AP17" s="419"/>
      <c r="AQ17" s="419"/>
      <c r="AR17" s="419"/>
      <c r="AS17" s="419"/>
      <c r="AT17" s="420"/>
      <c r="AU17" s="502"/>
      <c r="AV17" s="503"/>
      <c r="AW17" s="503"/>
      <c r="AX17" s="503"/>
      <c r="AY17" s="425" t="s">
        <v>151</v>
      </c>
      <c r="AZ17" s="426"/>
      <c r="BA17" s="426"/>
      <c r="BB17" s="426"/>
      <c r="BC17" s="426"/>
      <c r="BD17" s="426"/>
      <c r="BE17" s="426"/>
      <c r="BF17" s="426"/>
      <c r="BG17" s="426"/>
      <c r="BH17" s="426"/>
      <c r="BI17" s="426"/>
      <c r="BJ17" s="426"/>
      <c r="BK17" s="426"/>
      <c r="BL17" s="426"/>
      <c r="BM17" s="427"/>
      <c r="BN17" s="445">
        <v>2910370</v>
      </c>
      <c r="BO17" s="446"/>
      <c r="BP17" s="446"/>
      <c r="BQ17" s="446"/>
      <c r="BR17" s="446"/>
      <c r="BS17" s="446"/>
      <c r="BT17" s="446"/>
      <c r="BU17" s="447"/>
      <c r="BV17" s="445">
        <v>4507562</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c r="A18" s="166"/>
      <c r="B18" s="507" t="s">
        <v>152</v>
      </c>
      <c r="C18" s="508"/>
      <c r="D18" s="508"/>
      <c r="E18" s="509"/>
      <c r="F18" s="509"/>
      <c r="G18" s="509"/>
      <c r="H18" s="509"/>
      <c r="I18" s="509"/>
      <c r="J18" s="509"/>
      <c r="K18" s="509"/>
      <c r="L18" s="510">
        <v>53.05</v>
      </c>
      <c r="M18" s="510"/>
      <c r="N18" s="510"/>
      <c r="O18" s="510"/>
      <c r="P18" s="510"/>
      <c r="Q18" s="510"/>
      <c r="R18" s="511"/>
      <c r="S18" s="511"/>
      <c r="T18" s="511"/>
      <c r="U18" s="511"/>
      <c r="V18" s="512"/>
      <c r="W18" s="526"/>
      <c r="X18" s="527"/>
      <c r="Y18" s="527"/>
      <c r="Z18" s="527"/>
      <c r="AA18" s="527"/>
      <c r="AB18" s="537"/>
      <c r="AC18" s="409">
        <v>76.2</v>
      </c>
      <c r="AD18" s="410"/>
      <c r="AE18" s="410"/>
      <c r="AF18" s="410"/>
      <c r="AG18" s="513"/>
      <c r="AH18" s="409">
        <v>78.599999999999994</v>
      </c>
      <c r="AI18" s="410"/>
      <c r="AJ18" s="410"/>
      <c r="AK18" s="410"/>
      <c r="AL18" s="411"/>
      <c r="AM18" s="514"/>
      <c r="AN18" s="419"/>
      <c r="AO18" s="419"/>
      <c r="AP18" s="419"/>
      <c r="AQ18" s="419"/>
      <c r="AR18" s="419"/>
      <c r="AS18" s="419"/>
      <c r="AT18" s="420"/>
      <c r="AU18" s="502"/>
      <c r="AV18" s="503"/>
      <c r="AW18" s="503"/>
      <c r="AX18" s="503"/>
      <c r="AY18" s="425" t="s">
        <v>153</v>
      </c>
      <c r="AZ18" s="426"/>
      <c r="BA18" s="426"/>
      <c r="BB18" s="426"/>
      <c r="BC18" s="426"/>
      <c r="BD18" s="426"/>
      <c r="BE18" s="426"/>
      <c r="BF18" s="426"/>
      <c r="BG18" s="426"/>
      <c r="BH18" s="426"/>
      <c r="BI18" s="426"/>
      <c r="BJ18" s="426"/>
      <c r="BK18" s="426"/>
      <c r="BL18" s="426"/>
      <c r="BM18" s="427"/>
      <c r="BN18" s="445">
        <v>2112393</v>
      </c>
      <c r="BO18" s="446"/>
      <c r="BP18" s="446"/>
      <c r="BQ18" s="446"/>
      <c r="BR18" s="446"/>
      <c r="BS18" s="446"/>
      <c r="BT18" s="446"/>
      <c r="BU18" s="447"/>
      <c r="BV18" s="445">
        <v>2285625</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c r="A19" s="166"/>
      <c r="B19" s="507" t="s">
        <v>154</v>
      </c>
      <c r="C19" s="508"/>
      <c r="D19" s="508"/>
      <c r="E19" s="509"/>
      <c r="F19" s="509"/>
      <c r="G19" s="509"/>
      <c r="H19" s="509"/>
      <c r="I19" s="509"/>
      <c r="J19" s="509"/>
      <c r="K19" s="509"/>
      <c r="L19" s="515">
        <v>98</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155</v>
      </c>
      <c r="AZ19" s="426"/>
      <c r="BA19" s="426"/>
      <c r="BB19" s="426"/>
      <c r="BC19" s="426"/>
      <c r="BD19" s="426"/>
      <c r="BE19" s="426"/>
      <c r="BF19" s="426"/>
      <c r="BG19" s="426"/>
      <c r="BH19" s="426"/>
      <c r="BI19" s="426"/>
      <c r="BJ19" s="426"/>
      <c r="BK19" s="426"/>
      <c r="BL19" s="426"/>
      <c r="BM19" s="427"/>
      <c r="BN19" s="445">
        <v>4334269</v>
      </c>
      <c r="BO19" s="446"/>
      <c r="BP19" s="446"/>
      <c r="BQ19" s="446"/>
      <c r="BR19" s="446"/>
      <c r="BS19" s="446"/>
      <c r="BT19" s="446"/>
      <c r="BU19" s="447"/>
      <c r="BV19" s="445">
        <v>4349508</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c r="A20" s="166"/>
      <c r="B20" s="507" t="s">
        <v>156</v>
      </c>
      <c r="C20" s="508"/>
      <c r="D20" s="508"/>
      <c r="E20" s="509"/>
      <c r="F20" s="509"/>
      <c r="G20" s="509"/>
      <c r="H20" s="509"/>
      <c r="I20" s="509"/>
      <c r="J20" s="509"/>
      <c r="K20" s="509"/>
      <c r="L20" s="515">
        <v>1855</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c r="A21" s="166"/>
      <c r="B21" s="504" t="s">
        <v>157</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c r="A22" s="166"/>
      <c r="B22" s="474" t="s">
        <v>158</v>
      </c>
      <c r="C22" s="475"/>
      <c r="D22" s="476"/>
      <c r="E22" s="483" t="s">
        <v>1</v>
      </c>
      <c r="F22" s="458"/>
      <c r="G22" s="458"/>
      <c r="H22" s="458"/>
      <c r="I22" s="458"/>
      <c r="J22" s="458"/>
      <c r="K22" s="459"/>
      <c r="L22" s="483" t="s">
        <v>159</v>
      </c>
      <c r="M22" s="458"/>
      <c r="N22" s="458"/>
      <c r="O22" s="458"/>
      <c r="P22" s="459"/>
      <c r="Q22" s="468" t="s">
        <v>160</v>
      </c>
      <c r="R22" s="469"/>
      <c r="S22" s="469"/>
      <c r="T22" s="469"/>
      <c r="U22" s="469"/>
      <c r="V22" s="484"/>
      <c r="W22" s="486" t="s">
        <v>161</v>
      </c>
      <c r="X22" s="475"/>
      <c r="Y22" s="476"/>
      <c r="Z22" s="483" t="s">
        <v>1</v>
      </c>
      <c r="AA22" s="458"/>
      <c r="AB22" s="458"/>
      <c r="AC22" s="458"/>
      <c r="AD22" s="458"/>
      <c r="AE22" s="458"/>
      <c r="AF22" s="458"/>
      <c r="AG22" s="459"/>
      <c r="AH22" s="457" t="s">
        <v>162</v>
      </c>
      <c r="AI22" s="458"/>
      <c r="AJ22" s="458"/>
      <c r="AK22" s="458"/>
      <c r="AL22" s="459"/>
      <c r="AM22" s="457" t="s">
        <v>163</v>
      </c>
      <c r="AN22" s="463"/>
      <c r="AO22" s="463"/>
      <c r="AP22" s="463"/>
      <c r="AQ22" s="463"/>
      <c r="AR22" s="464"/>
      <c r="AS22" s="468" t="s">
        <v>160</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164</v>
      </c>
      <c r="AZ23" s="438"/>
      <c r="BA23" s="438"/>
      <c r="BB23" s="438"/>
      <c r="BC23" s="438"/>
      <c r="BD23" s="438"/>
      <c r="BE23" s="438"/>
      <c r="BF23" s="438"/>
      <c r="BG23" s="438"/>
      <c r="BH23" s="438"/>
      <c r="BI23" s="438"/>
      <c r="BJ23" s="438"/>
      <c r="BK23" s="438"/>
      <c r="BL23" s="438"/>
      <c r="BM23" s="439"/>
      <c r="BN23" s="445">
        <v>370731</v>
      </c>
      <c r="BO23" s="446"/>
      <c r="BP23" s="446"/>
      <c r="BQ23" s="446"/>
      <c r="BR23" s="446"/>
      <c r="BS23" s="446"/>
      <c r="BT23" s="446"/>
      <c r="BU23" s="447"/>
      <c r="BV23" s="445">
        <v>489903</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c r="A24" s="166"/>
      <c r="B24" s="477"/>
      <c r="C24" s="478"/>
      <c r="D24" s="479"/>
      <c r="E24" s="418" t="s">
        <v>165</v>
      </c>
      <c r="F24" s="419"/>
      <c r="G24" s="419"/>
      <c r="H24" s="419"/>
      <c r="I24" s="419"/>
      <c r="J24" s="419"/>
      <c r="K24" s="420"/>
      <c r="L24" s="421">
        <v>1</v>
      </c>
      <c r="M24" s="422"/>
      <c r="N24" s="422"/>
      <c r="O24" s="422"/>
      <c r="P24" s="423"/>
      <c r="Q24" s="421">
        <v>5600</v>
      </c>
      <c r="R24" s="422"/>
      <c r="S24" s="422"/>
      <c r="T24" s="422"/>
      <c r="U24" s="422"/>
      <c r="V24" s="423"/>
      <c r="W24" s="487"/>
      <c r="X24" s="478"/>
      <c r="Y24" s="479"/>
      <c r="Z24" s="418" t="s">
        <v>166</v>
      </c>
      <c r="AA24" s="419"/>
      <c r="AB24" s="419"/>
      <c r="AC24" s="419"/>
      <c r="AD24" s="419"/>
      <c r="AE24" s="419"/>
      <c r="AF24" s="419"/>
      <c r="AG24" s="420"/>
      <c r="AH24" s="421">
        <v>83</v>
      </c>
      <c r="AI24" s="422"/>
      <c r="AJ24" s="422"/>
      <c r="AK24" s="422"/>
      <c r="AL24" s="423"/>
      <c r="AM24" s="421">
        <v>249415</v>
      </c>
      <c r="AN24" s="422"/>
      <c r="AO24" s="422"/>
      <c r="AP24" s="422"/>
      <c r="AQ24" s="422"/>
      <c r="AR24" s="423"/>
      <c r="AS24" s="421">
        <v>3005</v>
      </c>
      <c r="AT24" s="422"/>
      <c r="AU24" s="422"/>
      <c r="AV24" s="422"/>
      <c r="AW24" s="422"/>
      <c r="AX24" s="424"/>
      <c r="AY24" s="412" t="s">
        <v>167</v>
      </c>
      <c r="AZ24" s="413"/>
      <c r="BA24" s="413"/>
      <c r="BB24" s="413"/>
      <c r="BC24" s="413"/>
      <c r="BD24" s="413"/>
      <c r="BE24" s="413"/>
      <c r="BF24" s="413"/>
      <c r="BG24" s="413"/>
      <c r="BH24" s="413"/>
      <c r="BI24" s="413"/>
      <c r="BJ24" s="413"/>
      <c r="BK24" s="413"/>
      <c r="BL24" s="413"/>
      <c r="BM24" s="414"/>
      <c r="BN24" s="445">
        <v>370731</v>
      </c>
      <c r="BO24" s="446"/>
      <c r="BP24" s="446"/>
      <c r="BQ24" s="446"/>
      <c r="BR24" s="446"/>
      <c r="BS24" s="446"/>
      <c r="BT24" s="446"/>
      <c r="BU24" s="447"/>
      <c r="BV24" s="445">
        <v>489903</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c r="A25" s="166"/>
      <c r="B25" s="477"/>
      <c r="C25" s="478"/>
      <c r="D25" s="479"/>
      <c r="E25" s="418" t="s">
        <v>168</v>
      </c>
      <c r="F25" s="419"/>
      <c r="G25" s="419"/>
      <c r="H25" s="419"/>
      <c r="I25" s="419"/>
      <c r="J25" s="419"/>
      <c r="K25" s="420"/>
      <c r="L25" s="421">
        <v>1</v>
      </c>
      <c r="M25" s="422"/>
      <c r="N25" s="422"/>
      <c r="O25" s="422"/>
      <c r="P25" s="423"/>
      <c r="Q25" s="421">
        <v>4900</v>
      </c>
      <c r="R25" s="422"/>
      <c r="S25" s="422"/>
      <c r="T25" s="422"/>
      <c r="U25" s="422"/>
      <c r="V25" s="423"/>
      <c r="W25" s="487"/>
      <c r="X25" s="478"/>
      <c r="Y25" s="479"/>
      <c r="Z25" s="418" t="s">
        <v>169</v>
      </c>
      <c r="AA25" s="419"/>
      <c r="AB25" s="419"/>
      <c r="AC25" s="419"/>
      <c r="AD25" s="419"/>
      <c r="AE25" s="419"/>
      <c r="AF25" s="419"/>
      <c r="AG25" s="420"/>
      <c r="AH25" s="421" t="s">
        <v>133</v>
      </c>
      <c r="AI25" s="422"/>
      <c r="AJ25" s="422"/>
      <c r="AK25" s="422"/>
      <c r="AL25" s="423"/>
      <c r="AM25" s="421" t="s">
        <v>133</v>
      </c>
      <c r="AN25" s="422"/>
      <c r="AO25" s="422"/>
      <c r="AP25" s="422"/>
      <c r="AQ25" s="422"/>
      <c r="AR25" s="423"/>
      <c r="AS25" s="421" t="s">
        <v>124</v>
      </c>
      <c r="AT25" s="422"/>
      <c r="AU25" s="422"/>
      <c r="AV25" s="422"/>
      <c r="AW25" s="422"/>
      <c r="AX25" s="424"/>
      <c r="AY25" s="437" t="s">
        <v>170</v>
      </c>
      <c r="AZ25" s="438"/>
      <c r="BA25" s="438"/>
      <c r="BB25" s="438"/>
      <c r="BC25" s="438"/>
      <c r="BD25" s="438"/>
      <c r="BE25" s="438"/>
      <c r="BF25" s="438"/>
      <c r="BG25" s="438"/>
      <c r="BH25" s="438"/>
      <c r="BI25" s="438"/>
      <c r="BJ25" s="438"/>
      <c r="BK25" s="438"/>
      <c r="BL25" s="438"/>
      <c r="BM25" s="439"/>
      <c r="BN25" s="440" t="s">
        <v>133</v>
      </c>
      <c r="BO25" s="441"/>
      <c r="BP25" s="441"/>
      <c r="BQ25" s="441"/>
      <c r="BR25" s="441"/>
      <c r="BS25" s="441"/>
      <c r="BT25" s="441"/>
      <c r="BU25" s="442"/>
      <c r="BV25" s="440" t="s">
        <v>133</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c r="A26" s="166"/>
      <c r="B26" s="477"/>
      <c r="C26" s="478"/>
      <c r="D26" s="479"/>
      <c r="E26" s="418" t="s">
        <v>171</v>
      </c>
      <c r="F26" s="419"/>
      <c r="G26" s="419"/>
      <c r="H26" s="419"/>
      <c r="I26" s="419"/>
      <c r="J26" s="419"/>
      <c r="K26" s="420"/>
      <c r="L26" s="421">
        <v>1</v>
      </c>
      <c r="M26" s="422"/>
      <c r="N26" s="422"/>
      <c r="O26" s="422"/>
      <c r="P26" s="423"/>
      <c r="Q26" s="421">
        <v>4600</v>
      </c>
      <c r="R26" s="422"/>
      <c r="S26" s="422"/>
      <c r="T26" s="422"/>
      <c r="U26" s="422"/>
      <c r="V26" s="423"/>
      <c r="W26" s="487"/>
      <c r="X26" s="478"/>
      <c r="Y26" s="479"/>
      <c r="Z26" s="418" t="s">
        <v>172</v>
      </c>
      <c r="AA26" s="500"/>
      <c r="AB26" s="500"/>
      <c r="AC26" s="500"/>
      <c r="AD26" s="500"/>
      <c r="AE26" s="500"/>
      <c r="AF26" s="500"/>
      <c r="AG26" s="501"/>
      <c r="AH26" s="421">
        <v>6</v>
      </c>
      <c r="AI26" s="422"/>
      <c r="AJ26" s="422"/>
      <c r="AK26" s="422"/>
      <c r="AL26" s="423"/>
      <c r="AM26" s="421">
        <v>16656</v>
      </c>
      <c r="AN26" s="422"/>
      <c r="AO26" s="422"/>
      <c r="AP26" s="422"/>
      <c r="AQ26" s="422"/>
      <c r="AR26" s="423"/>
      <c r="AS26" s="421">
        <v>2776</v>
      </c>
      <c r="AT26" s="422"/>
      <c r="AU26" s="422"/>
      <c r="AV26" s="422"/>
      <c r="AW26" s="422"/>
      <c r="AX26" s="424"/>
      <c r="AY26" s="454" t="s">
        <v>173</v>
      </c>
      <c r="AZ26" s="455"/>
      <c r="BA26" s="455"/>
      <c r="BB26" s="455"/>
      <c r="BC26" s="455"/>
      <c r="BD26" s="455"/>
      <c r="BE26" s="455"/>
      <c r="BF26" s="455"/>
      <c r="BG26" s="455"/>
      <c r="BH26" s="455"/>
      <c r="BI26" s="455"/>
      <c r="BJ26" s="455"/>
      <c r="BK26" s="455"/>
      <c r="BL26" s="455"/>
      <c r="BM26" s="456"/>
      <c r="BN26" s="445" t="s">
        <v>133</v>
      </c>
      <c r="BO26" s="446"/>
      <c r="BP26" s="446"/>
      <c r="BQ26" s="446"/>
      <c r="BR26" s="446"/>
      <c r="BS26" s="446"/>
      <c r="BT26" s="446"/>
      <c r="BU26" s="447"/>
      <c r="BV26" s="445" t="s">
        <v>174</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c r="A27" s="166"/>
      <c r="B27" s="477"/>
      <c r="C27" s="478"/>
      <c r="D27" s="479"/>
      <c r="E27" s="418" t="s">
        <v>175</v>
      </c>
      <c r="F27" s="419"/>
      <c r="G27" s="419"/>
      <c r="H27" s="419"/>
      <c r="I27" s="419"/>
      <c r="J27" s="419"/>
      <c r="K27" s="420"/>
      <c r="L27" s="421">
        <v>1</v>
      </c>
      <c r="M27" s="422"/>
      <c r="N27" s="422"/>
      <c r="O27" s="422"/>
      <c r="P27" s="423"/>
      <c r="Q27" s="421">
        <v>2050</v>
      </c>
      <c r="R27" s="422"/>
      <c r="S27" s="422"/>
      <c r="T27" s="422"/>
      <c r="U27" s="422"/>
      <c r="V27" s="423"/>
      <c r="W27" s="487"/>
      <c r="X27" s="478"/>
      <c r="Y27" s="479"/>
      <c r="Z27" s="418" t="s">
        <v>176</v>
      </c>
      <c r="AA27" s="419"/>
      <c r="AB27" s="419"/>
      <c r="AC27" s="419"/>
      <c r="AD27" s="419"/>
      <c r="AE27" s="419"/>
      <c r="AF27" s="419"/>
      <c r="AG27" s="420"/>
      <c r="AH27" s="421" t="s">
        <v>133</v>
      </c>
      <c r="AI27" s="422"/>
      <c r="AJ27" s="422"/>
      <c r="AK27" s="422"/>
      <c r="AL27" s="423"/>
      <c r="AM27" s="421" t="s">
        <v>124</v>
      </c>
      <c r="AN27" s="422"/>
      <c r="AO27" s="422"/>
      <c r="AP27" s="422"/>
      <c r="AQ27" s="422"/>
      <c r="AR27" s="423"/>
      <c r="AS27" s="421" t="s">
        <v>133</v>
      </c>
      <c r="AT27" s="422"/>
      <c r="AU27" s="422"/>
      <c r="AV27" s="422"/>
      <c r="AW27" s="422"/>
      <c r="AX27" s="424"/>
      <c r="AY27" s="451" t="s">
        <v>177</v>
      </c>
      <c r="AZ27" s="452"/>
      <c r="BA27" s="452"/>
      <c r="BB27" s="452"/>
      <c r="BC27" s="452"/>
      <c r="BD27" s="452"/>
      <c r="BE27" s="452"/>
      <c r="BF27" s="452"/>
      <c r="BG27" s="452"/>
      <c r="BH27" s="452"/>
      <c r="BI27" s="452"/>
      <c r="BJ27" s="452"/>
      <c r="BK27" s="452"/>
      <c r="BL27" s="452"/>
      <c r="BM27" s="453"/>
      <c r="BN27" s="448">
        <v>120158</v>
      </c>
      <c r="BO27" s="449"/>
      <c r="BP27" s="449"/>
      <c r="BQ27" s="449"/>
      <c r="BR27" s="449"/>
      <c r="BS27" s="449"/>
      <c r="BT27" s="449"/>
      <c r="BU27" s="450"/>
      <c r="BV27" s="448">
        <v>120146</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c r="A28" s="166"/>
      <c r="B28" s="477"/>
      <c r="C28" s="478"/>
      <c r="D28" s="479"/>
      <c r="E28" s="418" t="s">
        <v>178</v>
      </c>
      <c r="F28" s="419"/>
      <c r="G28" s="419"/>
      <c r="H28" s="419"/>
      <c r="I28" s="419"/>
      <c r="J28" s="419"/>
      <c r="K28" s="420"/>
      <c r="L28" s="421">
        <v>1</v>
      </c>
      <c r="M28" s="422"/>
      <c r="N28" s="422"/>
      <c r="O28" s="422"/>
      <c r="P28" s="423"/>
      <c r="Q28" s="421">
        <v>1750</v>
      </c>
      <c r="R28" s="422"/>
      <c r="S28" s="422"/>
      <c r="T28" s="422"/>
      <c r="U28" s="422"/>
      <c r="V28" s="423"/>
      <c r="W28" s="487"/>
      <c r="X28" s="478"/>
      <c r="Y28" s="479"/>
      <c r="Z28" s="418" t="s">
        <v>179</v>
      </c>
      <c r="AA28" s="419"/>
      <c r="AB28" s="419"/>
      <c r="AC28" s="419"/>
      <c r="AD28" s="419"/>
      <c r="AE28" s="419"/>
      <c r="AF28" s="419"/>
      <c r="AG28" s="420"/>
      <c r="AH28" s="421" t="s">
        <v>133</v>
      </c>
      <c r="AI28" s="422"/>
      <c r="AJ28" s="422"/>
      <c r="AK28" s="422"/>
      <c r="AL28" s="423"/>
      <c r="AM28" s="421" t="s">
        <v>133</v>
      </c>
      <c r="AN28" s="422"/>
      <c r="AO28" s="422"/>
      <c r="AP28" s="422"/>
      <c r="AQ28" s="422"/>
      <c r="AR28" s="423"/>
      <c r="AS28" s="421" t="s">
        <v>124</v>
      </c>
      <c r="AT28" s="422"/>
      <c r="AU28" s="422"/>
      <c r="AV28" s="422"/>
      <c r="AW28" s="422"/>
      <c r="AX28" s="424"/>
      <c r="AY28" s="428" t="s">
        <v>180</v>
      </c>
      <c r="AZ28" s="429"/>
      <c r="BA28" s="429"/>
      <c r="BB28" s="430"/>
      <c r="BC28" s="437" t="s">
        <v>42</v>
      </c>
      <c r="BD28" s="438"/>
      <c r="BE28" s="438"/>
      <c r="BF28" s="438"/>
      <c r="BG28" s="438"/>
      <c r="BH28" s="438"/>
      <c r="BI28" s="438"/>
      <c r="BJ28" s="438"/>
      <c r="BK28" s="438"/>
      <c r="BL28" s="438"/>
      <c r="BM28" s="439"/>
      <c r="BN28" s="440">
        <v>3707058</v>
      </c>
      <c r="BO28" s="441"/>
      <c r="BP28" s="441"/>
      <c r="BQ28" s="441"/>
      <c r="BR28" s="441"/>
      <c r="BS28" s="441"/>
      <c r="BT28" s="441"/>
      <c r="BU28" s="442"/>
      <c r="BV28" s="440">
        <v>3450463</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c r="A29" s="166"/>
      <c r="B29" s="477"/>
      <c r="C29" s="478"/>
      <c r="D29" s="479"/>
      <c r="E29" s="418" t="s">
        <v>181</v>
      </c>
      <c r="F29" s="419"/>
      <c r="G29" s="419"/>
      <c r="H29" s="419"/>
      <c r="I29" s="419"/>
      <c r="J29" s="419"/>
      <c r="K29" s="420"/>
      <c r="L29" s="421">
        <v>10</v>
      </c>
      <c r="M29" s="422"/>
      <c r="N29" s="422"/>
      <c r="O29" s="422"/>
      <c r="P29" s="423"/>
      <c r="Q29" s="421">
        <v>1550</v>
      </c>
      <c r="R29" s="422"/>
      <c r="S29" s="422"/>
      <c r="T29" s="422"/>
      <c r="U29" s="422"/>
      <c r="V29" s="423"/>
      <c r="W29" s="488"/>
      <c r="X29" s="489"/>
      <c r="Y29" s="490"/>
      <c r="Z29" s="418" t="s">
        <v>182</v>
      </c>
      <c r="AA29" s="419"/>
      <c r="AB29" s="419"/>
      <c r="AC29" s="419"/>
      <c r="AD29" s="419"/>
      <c r="AE29" s="419"/>
      <c r="AF29" s="419"/>
      <c r="AG29" s="420"/>
      <c r="AH29" s="421">
        <v>83</v>
      </c>
      <c r="AI29" s="422"/>
      <c r="AJ29" s="422"/>
      <c r="AK29" s="422"/>
      <c r="AL29" s="423"/>
      <c r="AM29" s="421">
        <v>249415</v>
      </c>
      <c r="AN29" s="422"/>
      <c r="AO29" s="422"/>
      <c r="AP29" s="422"/>
      <c r="AQ29" s="422"/>
      <c r="AR29" s="423"/>
      <c r="AS29" s="421">
        <v>3005</v>
      </c>
      <c r="AT29" s="422"/>
      <c r="AU29" s="422"/>
      <c r="AV29" s="422"/>
      <c r="AW29" s="422"/>
      <c r="AX29" s="424"/>
      <c r="AY29" s="431"/>
      <c r="AZ29" s="432"/>
      <c r="BA29" s="432"/>
      <c r="BB29" s="433"/>
      <c r="BC29" s="425" t="s">
        <v>183</v>
      </c>
      <c r="BD29" s="426"/>
      <c r="BE29" s="426"/>
      <c r="BF29" s="426"/>
      <c r="BG29" s="426"/>
      <c r="BH29" s="426"/>
      <c r="BI29" s="426"/>
      <c r="BJ29" s="426"/>
      <c r="BK29" s="426"/>
      <c r="BL29" s="426"/>
      <c r="BM29" s="427"/>
      <c r="BN29" s="445">
        <v>78152</v>
      </c>
      <c r="BO29" s="446"/>
      <c r="BP29" s="446"/>
      <c r="BQ29" s="446"/>
      <c r="BR29" s="446"/>
      <c r="BS29" s="446"/>
      <c r="BT29" s="446"/>
      <c r="BU29" s="447"/>
      <c r="BV29" s="445">
        <v>78045</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184</v>
      </c>
      <c r="X30" s="498"/>
      <c r="Y30" s="498"/>
      <c r="Z30" s="498"/>
      <c r="AA30" s="498"/>
      <c r="AB30" s="498"/>
      <c r="AC30" s="498"/>
      <c r="AD30" s="498"/>
      <c r="AE30" s="498"/>
      <c r="AF30" s="498"/>
      <c r="AG30" s="499"/>
      <c r="AH30" s="409">
        <v>92.9</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44</v>
      </c>
      <c r="BD30" s="413"/>
      <c r="BE30" s="413"/>
      <c r="BF30" s="413"/>
      <c r="BG30" s="413"/>
      <c r="BH30" s="413"/>
      <c r="BI30" s="413"/>
      <c r="BJ30" s="413"/>
      <c r="BK30" s="413"/>
      <c r="BL30" s="413"/>
      <c r="BM30" s="414"/>
      <c r="BN30" s="448">
        <v>427900</v>
      </c>
      <c r="BO30" s="449"/>
      <c r="BP30" s="449"/>
      <c r="BQ30" s="449"/>
      <c r="BR30" s="449"/>
      <c r="BS30" s="449"/>
      <c r="BT30" s="449"/>
      <c r="BU30" s="450"/>
      <c r="BV30" s="448">
        <v>811766</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185</v>
      </c>
      <c r="D32" s="193"/>
      <c r="E32" s="193"/>
      <c r="F32" s="190"/>
      <c r="G32" s="190"/>
      <c r="H32" s="190"/>
      <c r="I32" s="190"/>
      <c r="J32" s="190"/>
      <c r="K32" s="190"/>
      <c r="L32" s="190"/>
      <c r="M32" s="190"/>
      <c r="N32" s="190"/>
      <c r="O32" s="190"/>
      <c r="P32" s="190"/>
      <c r="Q32" s="190"/>
      <c r="R32" s="190"/>
      <c r="S32" s="190"/>
      <c r="T32" s="190"/>
      <c r="U32" s="190" t="s">
        <v>186</v>
      </c>
      <c r="V32" s="190"/>
      <c r="W32" s="190"/>
      <c r="X32" s="190"/>
      <c r="Y32" s="190"/>
      <c r="Z32" s="190"/>
      <c r="AA32" s="190"/>
      <c r="AB32" s="190"/>
      <c r="AC32" s="190"/>
      <c r="AD32" s="190"/>
      <c r="AE32" s="190"/>
      <c r="AF32" s="190"/>
      <c r="AG32" s="190"/>
      <c r="AH32" s="190"/>
      <c r="AI32" s="190"/>
      <c r="AJ32" s="190"/>
      <c r="AK32" s="190"/>
      <c r="AL32" s="190"/>
      <c r="AM32" s="194" t="s">
        <v>187</v>
      </c>
      <c r="AN32" s="190"/>
      <c r="AO32" s="190"/>
      <c r="AP32" s="190"/>
      <c r="AQ32" s="190"/>
      <c r="AR32" s="190"/>
      <c r="AS32" s="194"/>
      <c r="AT32" s="194"/>
      <c r="AU32" s="194"/>
      <c r="AV32" s="194"/>
      <c r="AW32" s="194"/>
      <c r="AX32" s="194"/>
      <c r="AY32" s="194"/>
      <c r="AZ32" s="194"/>
      <c r="BA32" s="194"/>
      <c r="BB32" s="190"/>
      <c r="BC32" s="194"/>
      <c r="BD32" s="190"/>
      <c r="BE32" s="194" t="s">
        <v>188</v>
      </c>
      <c r="BF32" s="190"/>
      <c r="BG32" s="190"/>
      <c r="BH32" s="190"/>
      <c r="BI32" s="190"/>
      <c r="BJ32" s="194"/>
      <c r="BK32" s="194"/>
      <c r="BL32" s="194"/>
      <c r="BM32" s="194"/>
      <c r="BN32" s="194"/>
      <c r="BO32" s="194"/>
      <c r="BP32" s="194"/>
      <c r="BQ32" s="194"/>
      <c r="BR32" s="190"/>
      <c r="BS32" s="190"/>
      <c r="BT32" s="190"/>
      <c r="BU32" s="190"/>
      <c r="BV32" s="190"/>
      <c r="BW32" s="190" t="s">
        <v>189</v>
      </c>
      <c r="BX32" s="190"/>
      <c r="BY32" s="190"/>
      <c r="BZ32" s="190"/>
      <c r="CA32" s="190"/>
      <c r="CB32" s="194"/>
      <c r="CC32" s="194"/>
      <c r="CD32" s="194"/>
      <c r="CE32" s="194"/>
      <c r="CF32" s="194"/>
      <c r="CG32" s="194"/>
      <c r="CH32" s="194"/>
      <c r="CI32" s="194"/>
      <c r="CJ32" s="194"/>
      <c r="CK32" s="194"/>
      <c r="CL32" s="194"/>
      <c r="CM32" s="194"/>
      <c r="CN32" s="194"/>
      <c r="CO32" s="194" t="s">
        <v>190</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08" t="s">
        <v>191</v>
      </c>
      <c r="D33" s="408"/>
      <c r="E33" s="407" t="s">
        <v>192</v>
      </c>
      <c r="F33" s="407"/>
      <c r="G33" s="407"/>
      <c r="H33" s="407"/>
      <c r="I33" s="407"/>
      <c r="J33" s="407"/>
      <c r="K33" s="407"/>
      <c r="L33" s="407"/>
      <c r="M33" s="407"/>
      <c r="N33" s="407"/>
      <c r="O33" s="407"/>
      <c r="P33" s="407"/>
      <c r="Q33" s="407"/>
      <c r="R33" s="407"/>
      <c r="S33" s="407"/>
      <c r="T33" s="195"/>
      <c r="U33" s="408" t="s">
        <v>193</v>
      </c>
      <c r="V33" s="408"/>
      <c r="W33" s="407" t="s">
        <v>192</v>
      </c>
      <c r="X33" s="407"/>
      <c r="Y33" s="407"/>
      <c r="Z33" s="407"/>
      <c r="AA33" s="407"/>
      <c r="AB33" s="407"/>
      <c r="AC33" s="407"/>
      <c r="AD33" s="407"/>
      <c r="AE33" s="407"/>
      <c r="AF33" s="407"/>
      <c r="AG33" s="407"/>
      <c r="AH33" s="407"/>
      <c r="AI33" s="407"/>
      <c r="AJ33" s="407"/>
      <c r="AK33" s="407"/>
      <c r="AL33" s="195"/>
      <c r="AM33" s="408" t="s">
        <v>191</v>
      </c>
      <c r="AN33" s="408"/>
      <c r="AO33" s="407" t="s">
        <v>192</v>
      </c>
      <c r="AP33" s="407"/>
      <c r="AQ33" s="407"/>
      <c r="AR33" s="407"/>
      <c r="AS33" s="407"/>
      <c r="AT33" s="407"/>
      <c r="AU33" s="407"/>
      <c r="AV33" s="407"/>
      <c r="AW33" s="407"/>
      <c r="AX33" s="407"/>
      <c r="AY33" s="407"/>
      <c r="AZ33" s="407"/>
      <c r="BA33" s="407"/>
      <c r="BB33" s="407"/>
      <c r="BC33" s="407"/>
      <c r="BD33" s="196"/>
      <c r="BE33" s="407" t="s">
        <v>194</v>
      </c>
      <c r="BF33" s="407"/>
      <c r="BG33" s="407" t="s">
        <v>195</v>
      </c>
      <c r="BH33" s="407"/>
      <c r="BI33" s="407"/>
      <c r="BJ33" s="407"/>
      <c r="BK33" s="407"/>
      <c r="BL33" s="407"/>
      <c r="BM33" s="407"/>
      <c r="BN33" s="407"/>
      <c r="BO33" s="407"/>
      <c r="BP33" s="407"/>
      <c r="BQ33" s="407"/>
      <c r="BR33" s="407"/>
      <c r="BS33" s="407"/>
      <c r="BT33" s="407"/>
      <c r="BU33" s="407"/>
      <c r="BV33" s="196"/>
      <c r="BW33" s="408" t="s">
        <v>194</v>
      </c>
      <c r="BX33" s="408"/>
      <c r="BY33" s="407" t="s">
        <v>196</v>
      </c>
      <c r="BZ33" s="407"/>
      <c r="CA33" s="407"/>
      <c r="CB33" s="407"/>
      <c r="CC33" s="407"/>
      <c r="CD33" s="407"/>
      <c r="CE33" s="407"/>
      <c r="CF33" s="407"/>
      <c r="CG33" s="407"/>
      <c r="CH33" s="407"/>
      <c r="CI33" s="407"/>
      <c r="CJ33" s="407"/>
      <c r="CK33" s="407"/>
      <c r="CL33" s="407"/>
      <c r="CM33" s="407"/>
      <c r="CN33" s="195"/>
      <c r="CO33" s="408" t="s">
        <v>191</v>
      </c>
      <c r="CP33" s="408"/>
      <c r="CQ33" s="407" t="s">
        <v>197</v>
      </c>
      <c r="CR33" s="407"/>
      <c r="CS33" s="407"/>
      <c r="CT33" s="407"/>
      <c r="CU33" s="407"/>
      <c r="CV33" s="407"/>
      <c r="CW33" s="407"/>
      <c r="CX33" s="407"/>
      <c r="CY33" s="407"/>
      <c r="CZ33" s="407"/>
      <c r="DA33" s="407"/>
      <c r="DB33" s="407"/>
      <c r="DC33" s="407"/>
      <c r="DD33" s="407"/>
      <c r="DE33" s="407"/>
      <c r="DF33" s="195"/>
      <c r="DG33" s="406" t="s">
        <v>198</v>
      </c>
      <c r="DH33" s="406"/>
      <c r="DI33" s="197"/>
      <c r="DJ33" s="165"/>
      <c r="DK33" s="165"/>
      <c r="DL33" s="165"/>
      <c r="DM33" s="165"/>
      <c r="DN33" s="165"/>
      <c r="DO33" s="165"/>
    </row>
    <row r="34" spans="1:119" ht="32.25" customHeight="1">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2</v>
      </c>
      <c r="V34" s="404"/>
      <c r="W34" s="403" t="str">
        <f>IF('各会計、関係団体の財政状況及び健全化判断比率'!B28="","",'各会計、関係団体の財政状況及び健全化判断比率'!B28)</f>
        <v>国民健康保険特別会計</v>
      </c>
      <c r="X34" s="403"/>
      <c r="Y34" s="403"/>
      <c r="Z34" s="403"/>
      <c r="AA34" s="403"/>
      <c r="AB34" s="403"/>
      <c r="AC34" s="403"/>
      <c r="AD34" s="403"/>
      <c r="AE34" s="403"/>
      <c r="AF34" s="403"/>
      <c r="AG34" s="403"/>
      <c r="AH34" s="403"/>
      <c r="AI34" s="403"/>
      <c r="AJ34" s="403"/>
      <c r="AK34" s="403"/>
      <c r="AL34" s="193"/>
      <c r="AM34" s="404" t="str">
        <f>IF(AO34="","",MAX(C34:D43,U34:V43)+1)</f>
        <v/>
      </c>
      <c r="AN34" s="404"/>
      <c r="AO34" s="403"/>
      <c r="AP34" s="403"/>
      <c r="AQ34" s="403"/>
      <c r="AR34" s="403"/>
      <c r="AS34" s="403"/>
      <c r="AT34" s="403"/>
      <c r="AU34" s="403"/>
      <c r="AV34" s="403"/>
      <c r="AW34" s="403"/>
      <c r="AX34" s="403"/>
      <c r="AY34" s="403"/>
      <c r="AZ34" s="403"/>
      <c r="BA34" s="403"/>
      <c r="BB34" s="403"/>
      <c r="BC34" s="403"/>
      <c r="BD34" s="193"/>
      <c r="BE34" s="404">
        <f>IF(BG34="","",MAX(C34:D43,U34:V43,AM34:AN43)+1)</f>
        <v>6</v>
      </c>
      <c r="BF34" s="404"/>
      <c r="BG34" s="403" t="str">
        <f>IF('各会計、関係団体の財政状況及び健全化判断比率'!B32="","",'各会計、関係団体の財政状況及び健全化判断比率'!B32)</f>
        <v>簡易水道特別会計</v>
      </c>
      <c r="BH34" s="403"/>
      <c r="BI34" s="403"/>
      <c r="BJ34" s="403"/>
      <c r="BK34" s="403"/>
      <c r="BL34" s="403"/>
      <c r="BM34" s="403"/>
      <c r="BN34" s="403"/>
      <c r="BO34" s="403"/>
      <c r="BP34" s="403"/>
      <c r="BQ34" s="403"/>
      <c r="BR34" s="403"/>
      <c r="BS34" s="403"/>
      <c r="BT34" s="403"/>
      <c r="BU34" s="403"/>
      <c r="BV34" s="193"/>
      <c r="BW34" s="404">
        <f>IF(BY34="","",MAX(C34:D43,U34:V43,AM34:AN43,BE34:BF43)+1)</f>
        <v>9</v>
      </c>
      <c r="BX34" s="404"/>
      <c r="BY34" s="403" t="str">
        <f>IF('各会計、関係団体の財政状況及び健全化判断比率'!B68="","",'各会計、関係団体の財政状況及び健全化判断比率'!B68)</f>
        <v>富士五湖広域行政事務組合（一般会計）</v>
      </c>
      <c r="BZ34" s="403"/>
      <c r="CA34" s="403"/>
      <c r="CB34" s="403"/>
      <c r="CC34" s="403"/>
      <c r="CD34" s="403"/>
      <c r="CE34" s="403"/>
      <c r="CF34" s="403"/>
      <c r="CG34" s="403"/>
      <c r="CH34" s="403"/>
      <c r="CI34" s="403"/>
      <c r="CJ34" s="403"/>
      <c r="CK34" s="403"/>
      <c r="CL34" s="403"/>
      <c r="CM34" s="403"/>
      <c r="CN34" s="193"/>
      <c r="CO34" s="404">
        <f>IF(CQ34="","",MAX(C34:D43,U34:V43,AM34:AN43,BE34:BF43,BW34:BX43)+1)</f>
        <v>19</v>
      </c>
      <c r="CP34" s="404"/>
      <c r="CQ34" s="403" t="str">
        <f>IF('各会計、関係団体の財政状況及び健全化判断比率'!BS7="","",'各会計、関係団体の財政状況及び健全化判断比率'!BS7)</f>
        <v>㈱山中湖観光振興公社</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c r="A35" s="166"/>
      <c r="B35" s="192"/>
      <c r="C35" s="404" t="str">
        <f>IF(E35="","",C34+1)</f>
        <v/>
      </c>
      <c r="D35" s="404"/>
      <c r="E35" s="403" t="str">
        <f>IF('各会計、関係団体の財政状況及び健全化判断比率'!B8="","",'各会計、関係団体の財政状況及び健全化判断比率'!B8)</f>
        <v/>
      </c>
      <c r="F35" s="403"/>
      <c r="G35" s="403"/>
      <c r="H35" s="403"/>
      <c r="I35" s="403"/>
      <c r="J35" s="403"/>
      <c r="K35" s="403"/>
      <c r="L35" s="403"/>
      <c r="M35" s="403"/>
      <c r="N35" s="403"/>
      <c r="O35" s="403"/>
      <c r="P35" s="403"/>
      <c r="Q35" s="403"/>
      <c r="R35" s="403"/>
      <c r="S35" s="403"/>
      <c r="T35" s="193"/>
      <c r="U35" s="404">
        <f>IF(W35="","",U34+1)</f>
        <v>3</v>
      </c>
      <c r="V35" s="404"/>
      <c r="W35" s="403" t="str">
        <f>IF('各会計、関係団体の財政状況及び健全化判断比率'!B29="","",'各会計、関係団体の財政状況及び健全化判断比率'!B29)</f>
        <v>介護保険特別会計</v>
      </c>
      <c r="X35" s="403"/>
      <c r="Y35" s="403"/>
      <c r="Z35" s="403"/>
      <c r="AA35" s="403"/>
      <c r="AB35" s="403"/>
      <c r="AC35" s="403"/>
      <c r="AD35" s="403"/>
      <c r="AE35" s="403"/>
      <c r="AF35" s="403"/>
      <c r="AG35" s="403"/>
      <c r="AH35" s="403"/>
      <c r="AI35" s="403"/>
      <c r="AJ35" s="403"/>
      <c r="AK35" s="403"/>
      <c r="AL35" s="193"/>
      <c r="AM35" s="404" t="str">
        <f t="shared" ref="AM35:AM43" si="0">IF(AO35="","",AM34+1)</f>
        <v/>
      </c>
      <c r="AN35" s="404"/>
      <c r="AO35" s="403"/>
      <c r="AP35" s="403"/>
      <c r="AQ35" s="403"/>
      <c r="AR35" s="403"/>
      <c r="AS35" s="403"/>
      <c r="AT35" s="403"/>
      <c r="AU35" s="403"/>
      <c r="AV35" s="403"/>
      <c r="AW35" s="403"/>
      <c r="AX35" s="403"/>
      <c r="AY35" s="403"/>
      <c r="AZ35" s="403"/>
      <c r="BA35" s="403"/>
      <c r="BB35" s="403"/>
      <c r="BC35" s="403"/>
      <c r="BD35" s="193"/>
      <c r="BE35" s="404">
        <f t="shared" ref="BE35:BE43" si="1">IF(BG35="","",BE34+1)</f>
        <v>7</v>
      </c>
      <c r="BF35" s="404"/>
      <c r="BG35" s="403" t="str">
        <f>IF('各会計、関係団体の財政状況及び健全化判断比率'!B33="","",'各会計、関係団体の財政状況及び健全化判断比率'!B33)</f>
        <v>下水道特別会計</v>
      </c>
      <c r="BH35" s="403"/>
      <c r="BI35" s="403"/>
      <c r="BJ35" s="403"/>
      <c r="BK35" s="403"/>
      <c r="BL35" s="403"/>
      <c r="BM35" s="403"/>
      <c r="BN35" s="403"/>
      <c r="BO35" s="403"/>
      <c r="BP35" s="403"/>
      <c r="BQ35" s="403"/>
      <c r="BR35" s="403"/>
      <c r="BS35" s="403"/>
      <c r="BT35" s="403"/>
      <c r="BU35" s="403"/>
      <c r="BV35" s="193"/>
      <c r="BW35" s="404">
        <f t="shared" ref="BW35:BW43" si="2">IF(BY35="","",BW34+1)</f>
        <v>10</v>
      </c>
      <c r="BX35" s="404"/>
      <c r="BY35" s="403" t="str">
        <f>IF('各会計、関係団体の財政状況及び健全化判断比率'!B69="","",'各会計、関係団体の財政状況及び健全化判断比率'!B69)</f>
        <v>富士五湖広域行政事務組合（富士五湖ふるさと振興整備事業特別会計）</v>
      </c>
      <c r="BZ35" s="403"/>
      <c r="CA35" s="403"/>
      <c r="CB35" s="403"/>
      <c r="CC35" s="403"/>
      <c r="CD35" s="403"/>
      <c r="CE35" s="403"/>
      <c r="CF35" s="403"/>
      <c r="CG35" s="403"/>
      <c r="CH35" s="403"/>
      <c r="CI35" s="403"/>
      <c r="CJ35" s="403"/>
      <c r="CK35" s="403"/>
      <c r="CL35" s="403"/>
      <c r="CM35" s="403"/>
      <c r="CN35" s="193"/>
      <c r="CO35" s="404" t="str">
        <f t="shared" ref="CO35:CO43" si="3">IF(CQ35="","",CO34+1)</f>
        <v/>
      </c>
      <c r="CP35" s="404"/>
      <c r="CQ35" s="403" t="str">
        <f>IF('各会計、関係団体の財政状況及び健全化判断比率'!BS8="","",'各会計、関係団体の財政状況及び健全化判断比率'!BS8)</f>
        <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c r="A36" s="166"/>
      <c r="B36" s="192"/>
      <c r="C36" s="404" t="str">
        <f>IF(E36="","",C35+1)</f>
        <v/>
      </c>
      <c r="D36" s="404"/>
      <c r="E36" s="403" t="str">
        <f>IF('各会計、関係団体の財政状況及び健全化判断比率'!B9="","",'各会計、関係団体の財政状況及び健全化判断比率'!B9)</f>
        <v/>
      </c>
      <c r="F36" s="403"/>
      <c r="G36" s="403"/>
      <c r="H36" s="403"/>
      <c r="I36" s="403"/>
      <c r="J36" s="403"/>
      <c r="K36" s="403"/>
      <c r="L36" s="403"/>
      <c r="M36" s="403"/>
      <c r="N36" s="403"/>
      <c r="O36" s="403"/>
      <c r="P36" s="403"/>
      <c r="Q36" s="403"/>
      <c r="R36" s="403"/>
      <c r="S36" s="403"/>
      <c r="T36" s="193"/>
      <c r="U36" s="404">
        <f t="shared" ref="U36:U43" si="4">IF(W36="","",U35+1)</f>
        <v>4</v>
      </c>
      <c r="V36" s="404"/>
      <c r="W36" s="403" t="str">
        <f>IF('各会計、関係団体の財政状況及び健全化判断比率'!B30="","",'各会計、関係団体の財政状況及び健全化判断比率'!B30)</f>
        <v>後期高齢者医療特別会計</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f t="shared" si="1"/>
        <v>8</v>
      </c>
      <c r="BF36" s="404"/>
      <c r="BG36" s="403" t="str">
        <f>IF('各会計、関係団体の財政状況及び健全化判断比率'!B34="","",'各会計、関係団体の財政状況及び健全化判断比率'!B34)</f>
        <v>観光施設特別会計</v>
      </c>
      <c r="BH36" s="403"/>
      <c r="BI36" s="403"/>
      <c r="BJ36" s="403"/>
      <c r="BK36" s="403"/>
      <c r="BL36" s="403"/>
      <c r="BM36" s="403"/>
      <c r="BN36" s="403"/>
      <c r="BO36" s="403"/>
      <c r="BP36" s="403"/>
      <c r="BQ36" s="403"/>
      <c r="BR36" s="403"/>
      <c r="BS36" s="403"/>
      <c r="BT36" s="403"/>
      <c r="BU36" s="403"/>
      <c r="BV36" s="193"/>
      <c r="BW36" s="404">
        <f t="shared" si="2"/>
        <v>11</v>
      </c>
      <c r="BX36" s="404"/>
      <c r="BY36" s="403" t="str">
        <f>IF('各会計、関係団体の財政状況及び健全化判断比率'!B70="","",'各会計、関係団体の財政状況及び健全化判断比率'!B70)</f>
        <v>富士五湖広域行政事務組合（富士五湖聖苑特別会計）</v>
      </c>
      <c r="BZ36" s="403"/>
      <c r="CA36" s="403"/>
      <c r="CB36" s="403"/>
      <c r="CC36" s="403"/>
      <c r="CD36" s="403"/>
      <c r="CE36" s="403"/>
      <c r="CF36" s="403"/>
      <c r="CG36" s="403"/>
      <c r="CH36" s="403"/>
      <c r="CI36" s="403"/>
      <c r="CJ36" s="403"/>
      <c r="CK36" s="403"/>
      <c r="CL36" s="403"/>
      <c r="CM36" s="403"/>
      <c r="CN36" s="193"/>
      <c r="CO36" s="404" t="str">
        <f t="shared" si="3"/>
        <v/>
      </c>
      <c r="CP36" s="404"/>
      <c r="CQ36" s="403" t="str">
        <f>IF('各会計、関係団体の財政状況及び健全化判断比率'!BS9="","",'各会計、関係団体の財政状況及び健全化判断比率'!BS9)</f>
        <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f t="shared" si="4"/>
        <v>5</v>
      </c>
      <c r="V37" s="404"/>
      <c r="W37" s="403" t="str">
        <f>IF('各会計、関係団体の財政状況及び健全化判断比率'!B31="","",'各会計、関係団体の財政状況及び健全化判断比率'!B31)</f>
        <v>介護予防支援事業特別会計</v>
      </c>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f t="shared" si="2"/>
        <v>12</v>
      </c>
      <c r="BX37" s="404"/>
      <c r="BY37" s="403" t="str">
        <f>IF('各会計、関係団体の財政状況及び健全化判断比率'!B71="","",'各会計、関係団体の財政状況及び健全化判断比率'!B71)</f>
        <v>富士吉田外二ヶ村恩賜県有財産保護組合（一般会計）</v>
      </c>
      <c r="BZ37" s="403"/>
      <c r="CA37" s="403"/>
      <c r="CB37" s="403"/>
      <c r="CC37" s="403"/>
      <c r="CD37" s="403"/>
      <c r="CE37" s="403"/>
      <c r="CF37" s="403"/>
      <c r="CG37" s="403"/>
      <c r="CH37" s="403"/>
      <c r="CI37" s="403"/>
      <c r="CJ37" s="403"/>
      <c r="CK37" s="403"/>
      <c r="CL37" s="403"/>
      <c r="CM37" s="403"/>
      <c r="CN37" s="193"/>
      <c r="CO37" s="404" t="str">
        <f t="shared" si="3"/>
        <v/>
      </c>
      <c r="CP37" s="404"/>
      <c r="CQ37" s="403" t="str">
        <f>IF('各会計、関係団体の財政状況及び健全化判断比率'!BS10="","",'各会計、関係団体の財政状況及び健全化判断比率'!BS10)</f>
        <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13</v>
      </c>
      <c r="BX38" s="404"/>
      <c r="BY38" s="403" t="str">
        <f>IF('各会計、関係団体の財政状況及び健全化判断比率'!B72="","",'各会計、関係団体の財政状況及び健全化判断比率'!B72)</f>
        <v>山梨県後期高齢者医療広域連合（一般会計）</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f t="shared" si="2"/>
        <v>14</v>
      </c>
      <c r="BX39" s="404"/>
      <c r="BY39" s="403" t="str">
        <f>IF('各会計、関係団体の財政状況及び健全化判断比率'!B73="","",'各会計、関係団体の財政状況及び健全化判断比率'!B73)</f>
        <v>山梨県後期高齢者医療広域連合（後期高齢者医療特別会計）</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f t="shared" si="2"/>
        <v>15</v>
      </c>
      <c r="BX40" s="404"/>
      <c r="BY40" s="403" t="str">
        <f>IF('各会計、関係団体の財政状況及び健全化判断比率'!B74="","",'各会計、関係団体の財政状況及び健全化判断比率'!B74)</f>
        <v>山梨県市町村総合事務組合（一般会計）</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f t="shared" si="2"/>
        <v>16</v>
      </c>
      <c r="BX41" s="404"/>
      <c r="BY41" s="403" t="str">
        <f>IF('各会計、関係団体の財政状況及び健全化判断比率'!B75="","",'各会計、関係団体の財政状況及び健全化判断比率'!B75)</f>
        <v>山梨県市町村総合事務組合（（行政手続きの電子化事業及び会館管理・研修事業特別会計）</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f t="shared" si="2"/>
        <v>17</v>
      </c>
      <c r="BX42" s="404"/>
      <c r="BY42" s="403" t="str">
        <f>IF('各会計、関係団体の財政状況及び健全化判断比率'!B76="","",'各会計、関係団体の財政状況及び健全化判断比率'!B76)</f>
        <v>山梨県市町村総合事務組合（一般廃棄物最終処分場事業特別会計）</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f t="shared" si="2"/>
        <v>18</v>
      </c>
      <c r="BX43" s="404"/>
      <c r="BY43" s="403" t="str">
        <f>IF('各会計、関係団体の財政状況及び健全化判断比率'!B77="","",'各会計、関係団体の財政状況及び健全化判断比率'!B77)</f>
        <v>山梨県市町村総合事務組合（入札参加資格審査事業費特別会計）</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199</v>
      </c>
      <c r="C46" s="165"/>
      <c r="D46" s="165"/>
      <c r="E46" s="165" t="s">
        <v>200</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201</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202</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203</v>
      </c>
    </row>
    <row r="50" spans="5:5">
      <c r="E50" s="167" t="s">
        <v>204</v>
      </c>
    </row>
    <row r="51" spans="5:5">
      <c r="E51" s="167" t="s">
        <v>205</v>
      </c>
    </row>
    <row r="52" spans="5:5">
      <c r="E52" s="167" t="s">
        <v>206</v>
      </c>
    </row>
    <row r="53" spans="5:5">
      <c r="E53" s="167" t="s">
        <v>207</v>
      </c>
    </row>
    <row r="54" spans="5:5"/>
    <row r="55" spans="5:5"/>
    <row r="56" spans="5:5"/>
    <row r="57" spans="5:5" hidden="1"/>
    <row r="58" spans="5:5" hidden="1"/>
    <row r="59" spans="5:5" hidden="1"/>
  </sheetData>
  <sheetProtection algorithmName="SHA-512" hashValue="1PtW4i3ugdHiOtprQ1HyproqaAbFl+02dQaqdy6ijZmJeq+p429Ba2nPei0QFvzLqf1lPRcf4oLU5dClwVScag==" saltValue="KY+Eqj6LPgshgDeTKHPtJ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542</v>
      </c>
      <c r="G33" s="29" t="s">
        <v>543</v>
      </c>
      <c r="H33" s="29" t="s">
        <v>544</v>
      </c>
      <c r="I33" s="29" t="s">
        <v>545</v>
      </c>
      <c r="J33" s="30" t="s">
        <v>546</v>
      </c>
      <c r="K33" s="22"/>
      <c r="L33" s="22"/>
      <c r="M33" s="22"/>
      <c r="N33" s="22"/>
      <c r="O33" s="22"/>
      <c r="P33" s="22"/>
    </row>
    <row r="34" spans="1:16" ht="39" customHeight="1">
      <c r="A34" s="22"/>
      <c r="B34" s="31"/>
      <c r="C34" s="1224" t="s">
        <v>550</v>
      </c>
      <c r="D34" s="1224"/>
      <c r="E34" s="1225"/>
      <c r="F34" s="32">
        <v>9.2899999999999991</v>
      </c>
      <c r="G34" s="33">
        <v>6.56</v>
      </c>
      <c r="H34" s="33">
        <v>14.33</v>
      </c>
      <c r="I34" s="33">
        <v>6.65</v>
      </c>
      <c r="J34" s="34">
        <v>11.49</v>
      </c>
      <c r="K34" s="22"/>
      <c r="L34" s="22"/>
      <c r="M34" s="22"/>
      <c r="N34" s="22"/>
      <c r="O34" s="22"/>
      <c r="P34" s="22"/>
    </row>
    <row r="35" spans="1:16" ht="39" customHeight="1">
      <c r="A35" s="22"/>
      <c r="B35" s="35"/>
      <c r="C35" s="1218" t="s">
        <v>551</v>
      </c>
      <c r="D35" s="1219"/>
      <c r="E35" s="1220"/>
      <c r="F35" s="36">
        <v>0</v>
      </c>
      <c r="G35" s="37">
        <v>0.14000000000000001</v>
      </c>
      <c r="H35" s="37">
        <v>0.46</v>
      </c>
      <c r="I35" s="37">
        <v>0.37</v>
      </c>
      <c r="J35" s="38">
        <v>0.57999999999999996</v>
      </c>
      <c r="K35" s="22"/>
      <c r="L35" s="22"/>
      <c r="M35" s="22"/>
      <c r="N35" s="22"/>
      <c r="O35" s="22"/>
      <c r="P35" s="22"/>
    </row>
    <row r="36" spans="1:16" ht="39" customHeight="1">
      <c r="A36" s="22"/>
      <c r="B36" s="35"/>
      <c r="C36" s="1218" t="s">
        <v>552</v>
      </c>
      <c r="D36" s="1219"/>
      <c r="E36" s="1220"/>
      <c r="F36" s="36">
        <v>0.09</v>
      </c>
      <c r="G36" s="37">
        <v>0.33</v>
      </c>
      <c r="H36" s="37">
        <v>0.98</v>
      </c>
      <c r="I36" s="37">
        <v>0.4</v>
      </c>
      <c r="J36" s="38">
        <v>0.54</v>
      </c>
      <c r="K36" s="22"/>
      <c r="L36" s="22"/>
      <c r="M36" s="22"/>
      <c r="N36" s="22"/>
      <c r="O36" s="22"/>
      <c r="P36" s="22"/>
    </row>
    <row r="37" spans="1:16" ht="39" customHeight="1">
      <c r="A37" s="22"/>
      <c r="B37" s="35"/>
      <c r="C37" s="1218" t="s">
        <v>553</v>
      </c>
      <c r="D37" s="1219"/>
      <c r="E37" s="1220"/>
      <c r="F37" s="36">
        <v>0.08</v>
      </c>
      <c r="G37" s="37">
        <v>0.13</v>
      </c>
      <c r="H37" s="37">
        <v>0.18</v>
      </c>
      <c r="I37" s="37">
        <v>0.11</v>
      </c>
      <c r="J37" s="38">
        <v>0.18</v>
      </c>
      <c r="K37" s="22"/>
      <c r="L37" s="22"/>
      <c r="M37" s="22"/>
      <c r="N37" s="22"/>
      <c r="O37" s="22"/>
      <c r="P37" s="22"/>
    </row>
    <row r="38" spans="1:16" ht="39" customHeight="1">
      <c r="A38" s="22"/>
      <c r="B38" s="35"/>
      <c r="C38" s="1218" t="s">
        <v>554</v>
      </c>
      <c r="D38" s="1219"/>
      <c r="E38" s="1220"/>
      <c r="F38" s="36">
        <v>0.04</v>
      </c>
      <c r="G38" s="37">
        <v>0.06</v>
      </c>
      <c r="H38" s="37">
        <v>0.08</v>
      </c>
      <c r="I38" s="37">
        <v>0.05</v>
      </c>
      <c r="J38" s="38">
        <v>0.15</v>
      </c>
      <c r="K38" s="22"/>
      <c r="L38" s="22"/>
      <c r="M38" s="22"/>
      <c r="N38" s="22"/>
      <c r="O38" s="22"/>
      <c r="P38" s="22"/>
    </row>
    <row r="39" spans="1:16" ht="39" customHeight="1">
      <c r="A39" s="22"/>
      <c r="B39" s="35"/>
      <c r="C39" s="1218" t="s">
        <v>555</v>
      </c>
      <c r="D39" s="1219"/>
      <c r="E39" s="1220"/>
      <c r="F39" s="36">
        <v>0.06</v>
      </c>
      <c r="G39" s="37">
        <v>0.08</v>
      </c>
      <c r="H39" s="37">
        <v>0.1</v>
      </c>
      <c r="I39" s="37">
        <v>0.06</v>
      </c>
      <c r="J39" s="38">
        <v>7.0000000000000007E-2</v>
      </c>
      <c r="K39" s="22"/>
      <c r="L39" s="22"/>
      <c r="M39" s="22"/>
      <c r="N39" s="22"/>
      <c r="O39" s="22"/>
      <c r="P39" s="22"/>
    </row>
    <row r="40" spans="1:16" ht="39" customHeight="1">
      <c r="A40" s="22"/>
      <c r="B40" s="35"/>
      <c r="C40" s="1218" t="s">
        <v>556</v>
      </c>
      <c r="D40" s="1219"/>
      <c r="E40" s="1220"/>
      <c r="F40" s="36">
        <v>0</v>
      </c>
      <c r="G40" s="37">
        <v>0</v>
      </c>
      <c r="H40" s="37">
        <v>0.01</v>
      </c>
      <c r="I40" s="37">
        <v>0</v>
      </c>
      <c r="J40" s="38">
        <v>0</v>
      </c>
      <c r="K40" s="22"/>
      <c r="L40" s="22"/>
      <c r="M40" s="22"/>
      <c r="N40" s="22"/>
      <c r="O40" s="22"/>
      <c r="P40" s="22"/>
    </row>
    <row r="41" spans="1:16" ht="39" customHeight="1">
      <c r="A41" s="22"/>
      <c r="B41" s="35"/>
      <c r="C41" s="1218" t="s">
        <v>557</v>
      </c>
      <c r="D41" s="1219"/>
      <c r="E41" s="1220"/>
      <c r="F41" s="36">
        <v>0</v>
      </c>
      <c r="G41" s="37">
        <v>0</v>
      </c>
      <c r="H41" s="37">
        <v>0</v>
      </c>
      <c r="I41" s="37">
        <v>0</v>
      </c>
      <c r="J41" s="38">
        <v>0</v>
      </c>
      <c r="K41" s="22"/>
      <c r="L41" s="22"/>
      <c r="M41" s="22"/>
      <c r="N41" s="22"/>
      <c r="O41" s="22"/>
      <c r="P41" s="22"/>
    </row>
    <row r="42" spans="1:16" ht="39" customHeight="1">
      <c r="A42" s="22"/>
      <c r="B42" s="39"/>
      <c r="C42" s="1218" t="s">
        <v>558</v>
      </c>
      <c r="D42" s="1219"/>
      <c r="E42" s="1220"/>
      <c r="F42" s="36" t="s">
        <v>499</v>
      </c>
      <c r="G42" s="37" t="s">
        <v>499</v>
      </c>
      <c r="H42" s="37" t="s">
        <v>499</v>
      </c>
      <c r="I42" s="37" t="s">
        <v>499</v>
      </c>
      <c r="J42" s="38" t="s">
        <v>499</v>
      </c>
      <c r="K42" s="22"/>
      <c r="L42" s="22"/>
      <c r="M42" s="22"/>
      <c r="N42" s="22"/>
      <c r="O42" s="22"/>
      <c r="P42" s="22"/>
    </row>
    <row r="43" spans="1:16" ht="39" customHeight="1" thickBot="1">
      <c r="A43" s="22"/>
      <c r="B43" s="40"/>
      <c r="C43" s="1221" t="s">
        <v>559</v>
      </c>
      <c r="D43" s="1222"/>
      <c r="E43" s="1223"/>
      <c r="F43" s="41" t="s">
        <v>499</v>
      </c>
      <c r="G43" s="42" t="s">
        <v>499</v>
      </c>
      <c r="H43" s="42" t="s">
        <v>499</v>
      </c>
      <c r="I43" s="42" t="s">
        <v>499</v>
      </c>
      <c r="J43" s="43" t="s">
        <v>499</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41d5vC7YqNvd+NCbANR4i+0NW6z2BBwer0aqEL393nqT+vExoECDiwC1NI9tT6lmeJ104AN8ASZD/CuKnEwBXA==" saltValue="nsblHkDPygf70lyixXG04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5" zoomScaleNormal="7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542</v>
      </c>
      <c r="L44" s="56" t="s">
        <v>543</v>
      </c>
      <c r="M44" s="56" t="s">
        <v>544</v>
      </c>
      <c r="N44" s="56" t="s">
        <v>545</v>
      </c>
      <c r="O44" s="57" t="s">
        <v>546</v>
      </c>
      <c r="P44" s="48"/>
      <c r="Q44" s="48"/>
      <c r="R44" s="48"/>
      <c r="S44" s="48"/>
      <c r="T44" s="48"/>
      <c r="U44" s="48"/>
    </row>
    <row r="45" spans="1:21" ht="30.75" customHeight="1">
      <c r="A45" s="48"/>
      <c r="B45" s="1234" t="s">
        <v>11</v>
      </c>
      <c r="C45" s="1235"/>
      <c r="D45" s="58"/>
      <c r="E45" s="1240" t="s">
        <v>12</v>
      </c>
      <c r="F45" s="1240"/>
      <c r="G45" s="1240"/>
      <c r="H45" s="1240"/>
      <c r="I45" s="1240"/>
      <c r="J45" s="1241"/>
      <c r="K45" s="59">
        <v>191</v>
      </c>
      <c r="L45" s="60">
        <v>180</v>
      </c>
      <c r="M45" s="60">
        <v>164</v>
      </c>
      <c r="N45" s="60">
        <v>131</v>
      </c>
      <c r="O45" s="61">
        <v>123</v>
      </c>
      <c r="P45" s="48"/>
      <c r="Q45" s="48"/>
      <c r="R45" s="48"/>
      <c r="S45" s="48"/>
      <c r="T45" s="48"/>
      <c r="U45" s="48"/>
    </row>
    <row r="46" spans="1:21" ht="30.75" customHeight="1">
      <c r="A46" s="48"/>
      <c r="B46" s="1236"/>
      <c r="C46" s="1237"/>
      <c r="D46" s="62"/>
      <c r="E46" s="1228" t="s">
        <v>13</v>
      </c>
      <c r="F46" s="1228"/>
      <c r="G46" s="1228"/>
      <c r="H46" s="1228"/>
      <c r="I46" s="1228"/>
      <c r="J46" s="1229"/>
      <c r="K46" s="63" t="s">
        <v>499</v>
      </c>
      <c r="L46" s="64" t="s">
        <v>499</v>
      </c>
      <c r="M46" s="64" t="s">
        <v>499</v>
      </c>
      <c r="N46" s="64" t="s">
        <v>499</v>
      </c>
      <c r="O46" s="65" t="s">
        <v>499</v>
      </c>
      <c r="P46" s="48"/>
      <c r="Q46" s="48"/>
      <c r="R46" s="48"/>
      <c r="S46" s="48"/>
      <c r="T46" s="48"/>
      <c r="U46" s="48"/>
    </row>
    <row r="47" spans="1:21" ht="30.75" customHeight="1">
      <c r="A47" s="48"/>
      <c r="B47" s="1236"/>
      <c r="C47" s="1237"/>
      <c r="D47" s="62"/>
      <c r="E47" s="1228" t="s">
        <v>14</v>
      </c>
      <c r="F47" s="1228"/>
      <c r="G47" s="1228"/>
      <c r="H47" s="1228"/>
      <c r="I47" s="1228"/>
      <c r="J47" s="1229"/>
      <c r="K47" s="63" t="s">
        <v>499</v>
      </c>
      <c r="L47" s="64" t="s">
        <v>499</v>
      </c>
      <c r="M47" s="64" t="s">
        <v>499</v>
      </c>
      <c r="N47" s="64" t="s">
        <v>499</v>
      </c>
      <c r="O47" s="65" t="s">
        <v>499</v>
      </c>
      <c r="P47" s="48"/>
      <c r="Q47" s="48"/>
      <c r="R47" s="48"/>
      <c r="S47" s="48"/>
      <c r="T47" s="48"/>
      <c r="U47" s="48"/>
    </row>
    <row r="48" spans="1:21" ht="30.75" customHeight="1">
      <c r="A48" s="48"/>
      <c r="B48" s="1236"/>
      <c r="C48" s="1237"/>
      <c r="D48" s="62"/>
      <c r="E48" s="1228" t="s">
        <v>15</v>
      </c>
      <c r="F48" s="1228"/>
      <c r="G48" s="1228"/>
      <c r="H48" s="1228"/>
      <c r="I48" s="1228"/>
      <c r="J48" s="1229"/>
      <c r="K48" s="63">
        <v>364</v>
      </c>
      <c r="L48" s="64">
        <v>362</v>
      </c>
      <c r="M48" s="64">
        <v>330</v>
      </c>
      <c r="N48" s="64">
        <v>272</v>
      </c>
      <c r="O48" s="65">
        <v>266</v>
      </c>
      <c r="P48" s="48"/>
      <c r="Q48" s="48"/>
      <c r="R48" s="48"/>
      <c r="S48" s="48"/>
      <c r="T48" s="48"/>
      <c r="U48" s="48"/>
    </row>
    <row r="49" spans="1:21" ht="30.75" customHeight="1">
      <c r="A49" s="48"/>
      <c r="B49" s="1236"/>
      <c r="C49" s="1237"/>
      <c r="D49" s="62"/>
      <c r="E49" s="1228" t="s">
        <v>16</v>
      </c>
      <c r="F49" s="1228"/>
      <c r="G49" s="1228"/>
      <c r="H49" s="1228"/>
      <c r="I49" s="1228"/>
      <c r="J49" s="1229"/>
      <c r="K49" s="63">
        <v>7</v>
      </c>
      <c r="L49" s="64">
        <v>4</v>
      </c>
      <c r="M49" s="64">
        <v>4</v>
      </c>
      <c r="N49" s="64">
        <v>4</v>
      </c>
      <c r="O49" s="65">
        <v>4</v>
      </c>
      <c r="P49" s="48"/>
      <c r="Q49" s="48"/>
      <c r="R49" s="48"/>
      <c r="S49" s="48"/>
      <c r="T49" s="48"/>
      <c r="U49" s="48"/>
    </row>
    <row r="50" spans="1:21" ht="30.75" customHeight="1">
      <c r="A50" s="48"/>
      <c r="B50" s="1236"/>
      <c r="C50" s="1237"/>
      <c r="D50" s="62"/>
      <c r="E50" s="1228" t="s">
        <v>17</v>
      </c>
      <c r="F50" s="1228"/>
      <c r="G50" s="1228"/>
      <c r="H50" s="1228"/>
      <c r="I50" s="1228"/>
      <c r="J50" s="1229"/>
      <c r="K50" s="63" t="s">
        <v>499</v>
      </c>
      <c r="L50" s="64" t="s">
        <v>499</v>
      </c>
      <c r="M50" s="64" t="s">
        <v>499</v>
      </c>
      <c r="N50" s="64" t="s">
        <v>499</v>
      </c>
      <c r="O50" s="65" t="s">
        <v>499</v>
      </c>
      <c r="P50" s="48"/>
      <c r="Q50" s="48"/>
      <c r="R50" s="48"/>
      <c r="S50" s="48"/>
      <c r="T50" s="48"/>
      <c r="U50" s="48"/>
    </row>
    <row r="51" spans="1:21" ht="30.75" customHeight="1">
      <c r="A51" s="48"/>
      <c r="B51" s="1238"/>
      <c r="C51" s="1239"/>
      <c r="D51" s="66"/>
      <c r="E51" s="1228" t="s">
        <v>18</v>
      </c>
      <c r="F51" s="1228"/>
      <c r="G51" s="1228"/>
      <c r="H51" s="1228"/>
      <c r="I51" s="1228"/>
      <c r="J51" s="1229"/>
      <c r="K51" s="63" t="s">
        <v>499</v>
      </c>
      <c r="L51" s="64" t="s">
        <v>499</v>
      </c>
      <c r="M51" s="64" t="s">
        <v>499</v>
      </c>
      <c r="N51" s="64" t="s">
        <v>499</v>
      </c>
      <c r="O51" s="65" t="s">
        <v>499</v>
      </c>
      <c r="P51" s="48"/>
      <c r="Q51" s="48"/>
      <c r="R51" s="48"/>
      <c r="S51" s="48"/>
      <c r="T51" s="48"/>
      <c r="U51" s="48"/>
    </row>
    <row r="52" spans="1:21" ht="30.75" customHeight="1">
      <c r="A52" s="48"/>
      <c r="B52" s="1226" t="s">
        <v>19</v>
      </c>
      <c r="C52" s="1227"/>
      <c r="D52" s="66"/>
      <c r="E52" s="1228" t="s">
        <v>20</v>
      </c>
      <c r="F52" s="1228"/>
      <c r="G52" s="1228"/>
      <c r="H52" s="1228"/>
      <c r="I52" s="1228"/>
      <c r="J52" s="1229"/>
      <c r="K52" s="63">
        <v>399</v>
      </c>
      <c r="L52" s="64">
        <v>398</v>
      </c>
      <c r="M52" s="64">
        <v>363</v>
      </c>
      <c r="N52" s="64">
        <v>306</v>
      </c>
      <c r="O52" s="65">
        <v>295</v>
      </c>
      <c r="P52" s="48"/>
      <c r="Q52" s="48"/>
      <c r="R52" s="48"/>
      <c r="S52" s="48"/>
      <c r="T52" s="48"/>
      <c r="U52" s="48"/>
    </row>
    <row r="53" spans="1:21" ht="30.75" customHeight="1" thickBot="1">
      <c r="A53" s="48"/>
      <c r="B53" s="1230" t="s">
        <v>21</v>
      </c>
      <c r="C53" s="1231"/>
      <c r="D53" s="67"/>
      <c r="E53" s="1232" t="s">
        <v>22</v>
      </c>
      <c r="F53" s="1232"/>
      <c r="G53" s="1232"/>
      <c r="H53" s="1232"/>
      <c r="I53" s="1232"/>
      <c r="J53" s="1233"/>
      <c r="K53" s="68">
        <v>163</v>
      </c>
      <c r="L53" s="69">
        <v>148</v>
      </c>
      <c r="M53" s="69">
        <v>135</v>
      </c>
      <c r="N53" s="69">
        <v>101</v>
      </c>
      <c r="O53" s="70">
        <v>98</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fTE4Jv+JdpOHoToCurQyuATFGf5DNVmIYpIpuAGeBS68bdaQxvM8iUCC4/iUEZqdUtChjNVEF3ajAAJQOT154w==" saltValue="xpFeiT0jC4aA64cbUo7Cuw=="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5" zoomScaleNormal="7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542</v>
      </c>
      <c r="J40" s="79" t="s">
        <v>543</v>
      </c>
      <c r="K40" s="79" t="s">
        <v>544</v>
      </c>
      <c r="L40" s="79" t="s">
        <v>545</v>
      </c>
      <c r="M40" s="80" t="s">
        <v>546</v>
      </c>
    </row>
    <row r="41" spans="2:13" ht="27.75" customHeight="1">
      <c r="B41" s="1254" t="s">
        <v>24</v>
      </c>
      <c r="C41" s="1255"/>
      <c r="D41" s="81"/>
      <c r="E41" s="1256" t="s">
        <v>25</v>
      </c>
      <c r="F41" s="1256"/>
      <c r="G41" s="1256"/>
      <c r="H41" s="1257"/>
      <c r="I41" s="82">
        <v>931</v>
      </c>
      <c r="J41" s="83">
        <v>765</v>
      </c>
      <c r="K41" s="83">
        <v>613</v>
      </c>
      <c r="L41" s="83">
        <v>490</v>
      </c>
      <c r="M41" s="84">
        <v>371</v>
      </c>
    </row>
    <row r="42" spans="2:13" ht="27.75" customHeight="1">
      <c r="B42" s="1244"/>
      <c r="C42" s="1245"/>
      <c r="D42" s="85"/>
      <c r="E42" s="1248" t="s">
        <v>26</v>
      </c>
      <c r="F42" s="1248"/>
      <c r="G42" s="1248"/>
      <c r="H42" s="1249"/>
      <c r="I42" s="86" t="s">
        <v>499</v>
      </c>
      <c r="J42" s="87" t="s">
        <v>499</v>
      </c>
      <c r="K42" s="87" t="s">
        <v>499</v>
      </c>
      <c r="L42" s="87" t="s">
        <v>499</v>
      </c>
      <c r="M42" s="88" t="s">
        <v>499</v>
      </c>
    </row>
    <row r="43" spans="2:13" ht="27.75" customHeight="1">
      <c r="B43" s="1244"/>
      <c r="C43" s="1245"/>
      <c r="D43" s="85"/>
      <c r="E43" s="1248" t="s">
        <v>27</v>
      </c>
      <c r="F43" s="1248"/>
      <c r="G43" s="1248"/>
      <c r="H43" s="1249"/>
      <c r="I43" s="86">
        <v>2630</v>
      </c>
      <c r="J43" s="87">
        <v>2425</v>
      </c>
      <c r="K43" s="87">
        <v>2158</v>
      </c>
      <c r="L43" s="87">
        <v>1877</v>
      </c>
      <c r="M43" s="88">
        <v>1621</v>
      </c>
    </row>
    <row r="44" spans="2:13" ht="27.75" customHeight="1">
      <c r="B44" s="1244"/>
      <c r="C44" s="1245"/>
      <c r="D44" s="85"/>
      <c r="E44" s="1248" t="s">
        <v>28</v>
      </c>
      <c r="F44" s="1248"/>
      <c r="G44" s="1248"/>
      <c r="H44" s="1249"/>
      <c r="I44" s="86">
        <v>38</v>
      </c>
      <c r="J44" s="87">
        <v>34</v>
      </c>
      <c r="K44" s="87">
        <v>34</v>
      </c>
      <c r="L44" s="87">
        <v>26</v>
      </c>
      <c r="M44" s="88">
        <v>22</v>
      </c>
    </row>
    <row r="45" spans="2:13" ht="27.75" customHeight="1">
      <c r="B45" s="1244"/>
      <c r="C45" s="1245"/>
      <c r="D45" s="85"/>
      <c r="E45" s="1248" t="s">
        <v>29</v>
      </c>
      <c r="F45" s="1248"/>
      <c r="G45" s="1248"/>
      <c r="H45" s="1249"/>
      <c r="I45" s="86">
        <v>32</v>
      </c>
      <c r="J45" s="87" t="s">
        <v>499</v>
      </c>
      <c r="K45" s="87">
        <v>127</v>
      </c>
      <c r="L45" s="87">
        <v>167</v>
      </c>
      <c r="M45" s="88">
        <v>177</v>
      </c>
    </row>
    <row r="46" spans="2:13" ht="27.75" customHeight="1">
      <c r="B46" s="1244"/>
      <c r="C46" s="1245"/>
      <c r="D46" s="89"/>
      <c r="E46" s="1248" t="s">
        <v>30</v>
      </c>
      <c r="F46" s="1248"/>
      <c r="G46" s="1248"/>
      <c r="H46" s="1249"/>
      <c r="I46" s="86" t="s">
        <v>499</v>
      </c>
      <c r="J46" s="87" t="s">
        <v>499</v>
      </c>
      <c r="K46" s="87" t="s">
        <v>499</v>
      </c>
      <c r="L46" s="87" t="s">
        <v>499</v>
      </c>
      <c r="M46" s="88" t="s">
        <v>499</v>
      </c>
    </row>
    <row r="47" spans="2:13" ht="27.75" customHeight="1">
      <c r="B47" s="1244"/>
      <c r="C47" s="1245"/>
      <c r="D47" s="90"/>
      <c r="E47" s="1258" t="s">
        <v>31</v>
      </c>
      <c r="F47" s="1259"/>
      <c r="G47" s="1259"/>
      <c r="H47" s="1260"/>
      <c r="I47" s="86" t="s">
        <v>499</v>
      </c>
      <c r="J47" s="87" t="s">
        <v>499</v>
      </c>
      <c r="K47" s="87" t="s">
        <v>499</v>
      </c>
      <c r="L47" s="87" t="s">
        <v>499</v>
      </c>
      <c r="M47" s="88" t="s">
        <v>499</v>
      </c>
    </row>
    <row r="48" spans="2:13" ht="27.75" customHeight="1">
      <c r="B48" s="1244"/>
      <c r="C48" s="1245"/>
      <c r="D48" s="85"/>
      <c r="E48" s="1248" t="s">
        <v>32</v>
      </c>
      <c r="F48" s="1248"/>
      <c r="G48" s="1248"/>
      <c r="H48" s="1249"/>
      <c r="I48" s="86" t="s">
        <v>499</v>
      </c>
      <c r="J48" s="87" t="s">
        <v>499</v>
      </c>
      <c r="K48" s="87" t="s">
        <v>499</v>
      </c>
      <c r="L48" s="87" t="s">
        <v>499</v>
      </c>
      <c r="M48" s="88" t="s">
        <v>499</v>
      </c>
    </row>
    <row r="49" spans="2:13" ht="27.75" customHeight="1">
      <c r="B49" s="1246"/>
      <c r="C49" s="1247"/>
      <c r="D49" s="85"/>
      <c r="E49" s="1248" t="s">
        <v>33</v>
      </c>
      <c r="F49" s="1248"/>
      <c r="G49" s="1248"/>
      <c r="H49" s="1249"/>
      <c r="I49" s="86" t="s">
        <v>499</v>
      </c>
      <c r="J49" s="87" t="s">
        <v>499</v>
      </c>
      <c r="K49" s="87" t="s">
        <v>499</v>
      </c>
      <c r="L49" s="87" t="s">
        <v>499</v>
      </c>
      <c r="M49" s="88" t="s">
        <v>499</v>
      </c>
    </row>
    <row r="50" spans="2:13" ht="27.75" customHeight="1">
      <c r="B50" s="1242" t="s">
        <v>34</v>
      </c>
      <c r="C50" s="1243"/>
      <c r="D50" s="91"/>
      <c r="E50" s="1248" t="s">
        <v>35</v>
      </c>
      <c r="F50" s="1248"/>
      <c r="G50" s="1248"/>
      <c r="H50" s="1249"/>
      <c r="I50" s="86">
        <v>4430</v>
      </c>
      <c r="J50" s="87">
        <v>3958</v>
      </c>
      <c r="K50" s="87">
        <v>4799</v>
      </c>
      <c r="L50" s="87">
        <v>4321</v>
      </c>
      <c r="M50" s="88">
        <v>4188</v>
      </c>
    </row>
    <row r="51" spans="2:13" ht="27.75" customHeight="1">
      <c r="B51" s="1244"/>
      <c r="C51" s="1245"/>
      <c r="D51" s="85"/>
      <c r="E51" s="1248" t="s">
        <v>36</v>
      </c>
      <c r="F51" s="1248"/>
      <c r="G51" s="1248"/>
      <c r="H51" s="1249"/>
      <c r="I51" s="86" t="s">
        <v>499</v>
      </c>
      <c r="J51" s="87" t="s">
        <v>499</v>
      </c>
      <c r="K51" s="87" t="s">
        <v>499</v>
      </c>
      <c r="L51" s="87" t="s">
        <v>499</v>
      </c>
      <c r="M51" s="88" t="s">
        <v>499</v>
      </c>
    </row>
    <row r="52" spans="2:13" ht="27.75" customHeight="1">
      <c r="B52" s="1246"/>
      <c r="C52" s="1247"/>
      <c r="D52" s="85"/>
      <c r="E52" s="1248" t="s">
        <v>37</v>
      </c>
      <c r="F52" s="1248"/>
      <c r="G52" s="1248"/>
      <c r="H52" s="1249"/>
      <c r="I52" s="86">
        <v>3144</v>
      </c>
      <c r="J52" s="87">
        <v>2810</v>
      </c>
      <c r="K52" s="87">
        <v>2502</v>
      </c>
      <c r="L52" s="87">
        <v>2246</v>
      </c>
      <c r="M52" s="88">
        <v>1994</v>
      </c>
    </row>
    <row r="53" spans="2:13" ht="27.75" customHeight="1" thickBot="1">
      <c r="B53" s="1250" t="s">
        <v>38</v>
      </c>
      <c r="C53" s="1251"/>
      <c r="D53" s="92"/>
      <c r="E53" s="1252" t="s">
        <v>39</v>
      </c>
      <c r="F53" s="1252"/>
      <c r="G53" s="1252"/>
      <c r="H53" s="1253"/>
      <c r="I53" s="93">
        <v>-3943</v>
      </c>
      <c r="J53" s="94">
        <v>-3543</v>
      </c>
      <c r="K53" s="94">
        <v>-4367</v>
      </c>
      <c r="L53" s="94">
        <v>-4007</v>
      </c>
      <c r="M53" s="95">
        <v>-3992</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U4yB5RtfVdxeI8lEPgM0DVpoD/Cc5fxaoInOUch2KjsC20Ha4wIVVEywmOwdYvHiaEvFIr/B7LDPX7o9ytDs3g==" saltValue="bC+aQkLQACKc3WpjQO+w8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544</v>
      </c>
      <c r="G54" s="104" t="s">
        <v>545</v>
      </c>
      <c r="H54" s="105" t="s">
        <v>546</v>
      </c>
    </row>
    <row r="55" spans="2:8" ht="52.5" customHeight="1">
      <c r="B55" s="106"/>
      <c r="C55" s="1269" t="s">
        <v>42</v>
      </c>
      <c r="D55" s="1269"/>
      <c r="E55" s="1270"/>
      <c r="F55" s="107">
        <v>3929</v>
      </c>
      <c r="G55" s="107">
        <v>3450</v>
      </c>
      <c r="H55" s="108">
        <v>3707</v>
      </c>
    </row>
    <row r="56" spans="2:8" ht="52.5" customHeight="1">
      <c r="B56" s="109"/>
      <c r="C56" s="1271" t="s">
        <v>43</v>
      </c>
      <c r="D56" s="1271"/>
      <c r="E56" s="1272"/>
      <c r="F56" s="110">
        <v>78</v>
      </c>
      <c r="G56" s="110">
        <v>78</v>
      </c>
      <c r="H56" s="111">
        <v>78</v>
      </c>
    </row>
    <row r="57" spans="2:8" ht="53.25" customHeight="1">
      <c r="B57" s="109"/>
      <c r="C57" s="1273" t="s">
        <v>44</v>
      </c>
      <c r="D57" s="1273"/>
      <c r="E57" s="1274"/>
      <c r="F57" s="112">
        <v>795</v>
      </c>
      <c r="G57" s="112">
        <v>812</v>
      </c>
      <c r="H57" s="113">
        <v>428</v>
      </c>
    </row>
    <row r="58" spans="2:8" ht="45.75" customHeight="1">
      <c r="B58" s="114"/>
      <c r="C58" s="1261" t="s">
        <v>580</v>
      </c>
      <c r="D58" s="1262"/>
      <c r="E58" s="1263"/>
      <c r="F58" s="115">
        <v>171</v>
      </c>
      <c r="G58" s="115">
        <v>187</v>
      </c>
      <c r="H58" s="116">
        <v>193</v>
      </c>
    </row>
    <row r="59" spans="2:8" ht="45.75" customHeight="1">
      <c r="B59" s="114"/>
      <c r="C59" s="1261" t="s">
        <v>581</v>
      </c>
      <c r="D59" s="1262"/>
      <c r="E59" s="1263"/>
      <c r="F59" s="115">
        <v>557</v>
      </c>
      <c r="G59" s="115">
        <v>557</v>
      </c>
      <c r="H59" s="116">
        <v>167</v>
      </c>
    </row>
    <row r="60" spans="2:8" ht="45.75" customHeight="1">
      <c r="B60" s="114"/>
      <c r="C60" s="1261" t="s">
        <v>582</v>
      </c>
      <c r="D60" s="1262"/>
      <c r="E60" s="1263"/>
      <c r="F60" s="115">
        <v>60</v>
      </c>
      <c r="G60" s="115">
        <v>60</v>
      </c>
      <c r="H60" s="116">
        <v>60</v>
      </c>
    </row>
    <row r="61" spans="2:8" ht="45.75" customHeight="1">
      <c r="B61" s="114"/>
      <c r="C61" s="1261" t="s">
        <v>583</v>
      </c>
      <c r="D61" s="1262"/>
      <c r="E61" s="1263"/>
      <c r="F61" s="115">
        <v>7</v>
      </c>
      <c r="G61" s="115">
        <v>8</v>
      </c>
      <c r="H61" s="116">
        <v>8</v>
      </c>
    </row>
    <row r="62" spans="2:8" ht="45.75" customHeight="1" thickBot="1">
      <c r="B62" s="117"/>
      <c r="C62" s="1264" t="s">
        <v>45</v>
      </c>
      <c r="D62" s="1265"/>
      <c r="E62" s="1266"/>
      <c r="F62" s="118"/>
      <c r="G62" s="118"/>
      <c r="H62" s="119"/>
    </row>
    <row r="63" spans="2:8" ht="52.5" customHeight="1" thickBot="1">
      <c r="B63" s="120"/>
      <c r="C63" s="1267" t="s">
        <v>46</v>
      </c>
      <c r="D63" s="1267"/>
      <c r="E63" s="1268"/>
      <c r="F63" s="121">
        <v>4802</v>
      </c>
      <c r="G63" s="121">
        <v>4340</v>
      </c>
      <c r="H63" s="122">
        <v>4213</v>
      </c>
    </row>
    <row r="64" spans="2:8" ht="15" customHeight="1"/>
    <row r="65" ht="0" hidden="1" customHeight="1"/>
    <row r="66" ht="0" hidden="1" customHeight="1"/>
  </sheetData>
  <sheetProtection algorithmName="SHA-512" hashValue="O8yurTpTrD5YLgj/rTQueMmM/efdcsHXsbWjjRHJRpA4Dzyp+UcTPGSrPfLbc48FpNJhS5nwUG1XbFZbyFnXAw==" saltValue="zPsQULMjF5L+qJM9kJsE4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c r="A1" s="365"/>
      <c r="B1" s="366"/>
      <c r="DD1" s="367"/>
      <c r="DE1" s="367"/>
    </row>
    <row r="2" spans="1:143" ht="25.5" customHeight="1">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584</v>
      </c>
    </row>
    <row r="11" spans="1:143" s="270" customFormat="1">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584</v>
      </c>
    </row>
    <row r="13" spans="1:143" s="270" customFormat="1">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c r="DD19" s="367"/>
      <c r="DE19" s="367"/>
    </row>
    <row r="20" spans="1:351">
      <c r="DD20" s="367"/>
      <c r="DE20" s="367"/>
    </row>
    <row r="21" spans="1:351" ht="17.2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c r="B22" s="374"/>
      <c r="MM22" s="373"/>
    </row>
    <row r="23" spans="1:351">
      <c r="B23" s="374"/>
    </row>
    <row r="24" spans="1:351">
      <c r="B24" s="374"/>
    </row>
    <row r="25" spans="1:351">
      <c r="B25" s="374"/>
    </row>
    <row r="26" spans="1:351">
      <c r="B26" s="374"/>
    </row>
    <row r="27" spans="1:351">
      <c r="B27" s="374"/>
    </row>
    <row r="28" spans="1:351">
      <c r="B28" s="374"/>
    </row>
    <row r="29" spans="1:351">
      <c r="B29" s="374"/>
    </row>
    <row r="30" spans="1:351">
      <c r="B30" s="374"/>
    </row>
    <row r="31" spans="1:351">
      <c r="B31" s="374"/>
    </row>
    <row r="32" spans="1:351">
      <c r="B32" s="374"/>
    </row>
    <row r="33" spans="2:109">
      <c r="B33" s="374"/>
    </row>
    <row r="34" spans="2:109">
      <c r="B34" s="374"/>
    </row>
    <row r="35" spans="2:109">
      <c r="B35" s="374"/>
    </row>
    <row r="36" spans="2:109">
      <c r="B36" s="374"/>
    </row>
    <row r="37" spans="2:109">
      <c r="B37" s="374"/>
    </row>
    <row r="38" spans="2:109">
      <c r="B38" s="374"/>
    </row>
    <row r="39" spans="2:109">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c r="B40" s="379"/>
      <c r="DD40" s="379"/>
      <c r="DE40" s="367"/>
    </row>
    <row r="41" spans="2:109" ht="17.25">
      <c r="B41" s="380" t="s">
        <v>585</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c r="B42" s="374"/>
      <c r="G42" s="381"/>
      <c r="I42" s="382"/>
      <c r="J42" s="382"/>
      <c r="K42" s="382"/>
      <c r="AM42" s="381"/>
      <c r="AN42" s="381" t="s">
        <v>586</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c r="B43" s="374"/>
      <c r="AN43" s="1275" t="s">
        <v>587</v>
      </c>
      <c r="AO43" s="1276"/>
      <c r="AP43" s="1276"/>
      <c r="AQ43" s="1276"/>
      <c r="AR43" s="1276"/>
      <c r="AS43" s="1276"/>
      <c r="AT43" s="1276"/>
      <c r="AU43" s="1276"/>
      <c r="AV43" s="1276"/>
      <c r="AW43" s="1276"/>
      <c r="AX43" s="1276"/>
      <c r="AY43" s="1276"/>
      <c r="AZ43" s="1276"/>
      <c r="BA43" s="1276"/>
      <c r="BB43" s="1276"/>
      <c r="BC43" s="1276"/>
      <c r="BD43" s="1276"/>
      <c r="BE43" s="1276"/>
      <c r="BF43" s="1276"/>
      <c r="BG43" s="1276"/>
      <c r="BH43" s="1276"/>
      <c r="BI43" s="1276"/>
      <c r="BJ43" s="1276"/>
      <c r="BK43" s="1276"/>
      <c r="BL43" s="1276"/>
      <c r="BM43" s="1276"/>
      <c r="BN43" s="1276"/>
      <c r="BO43" s="1276"/>
      <c r="BP43" s="1276"/>
      <c r="BQ43" s="1276"/>
      <c r="BR43" s="1276"/>
      <c r="BS43" s="1276"/>
      <c r="BT43" s="1276"/>
      <c r="BU43" s="1276"/>
      <c r="BV43" s="1276"/>
      <c r="BW43" s="1276"/>
      <c r="BX43" s="1276"/>
      <c r="BY43" s="1276"/>
      <c r="BZ43" s="1276"/>
      <c r="CA43" s="1276"/>
      <c r="CB43" s="1276"/>
      <c r="CC43" s="1276"/>
      <c r="CD43" s="1276"/>
      <c r="CE43" s="1276"/>
      <c r="CF43" s="1276"/>
      <c r="CG43" s="1276"/>
      <c r="CH43" s="1276"/>
      <c r="CI43" s="1276"/>
      <c r="CJ43" s="1276"/>
      <c r="CK43" s="1276"/>
      <c r="CL43" s="1276"/>
      <c r="CM43" s="1276"/>
      <c r="CN43" s="1276"/>
      <c r="CO43" s="1276"/>
      <c r="CP43" s="1276"/>
      <c r="CQ43" s="1276"/>
      <c r="CR43" s="1276"/>
      <c r="CS43" s="1276"/>
      <c r="CT43" s="1276"/>
      <c r="CU43" s="1276"/>
      <c r="CV43" s="1276"/>
      <c r="CW43" s="1276"/>
      <c r="CX43" s="1276"/>
      <c r="CY43" s="1276"/>
      <c r="CZ43" s="1276"/>
      <c r="DA43" s="1276"/>
      <c r="DB43" s="1276"/>
      <c r="DC43" s="1277"/>
    </row>
    <row r="44" spans="2:109">
      <c r="B44" s="374"/>
      <c r="AN44" s="1278"/>
      <c r="AO44" s="1279"/>
      <c r="AP44" s="1279"/>
      <c r="AQ44" s="1279"/>
      <c r="AR44" s="1279"/>
      <c r="AS44" s="1279"/>
      <c r="AT44" s="1279"/>
      <c r="AU44" s="1279"/>
      <c r="AV44" s="1279"/>
      <c r="AW44" s="1279"/>
      <c r="AX44" s="1279"/>
      <c r="AY44" s="1279"/>
      <c r="AZ44" s="1279"/>
      <c r="BA44" s="1279"/>
      <c r="BB44" s="1279"/>
      <c r="BC44" s="1279"/>
      <c r="BD44" s="1279"/>
      <c r="BE44" s="1279"/>
      <c r="BF44" s="1279"/>
      <c r="BG44" s="1279"/>
      <c r="BH44" s="1279"/>
      <c r="BI44" s="1279"/>
      <c r="BJ44" s="1279"/>
      <c r="BK44" s="1279"/>
      <c r="BL44" s="1279"/>
      <c r="BM44" s="1279"/>
      <c r="BN44" s="1279"/>
      <c r="BO44" s="1279"/>
      <c r="BP44" s="1279"/>
      <c r="BQ44" s="1279"/>
      <c r="BR44" s="1279"/>
      <c r="BS44" s="1279"/>
      <c r="BT44" s="1279"/>
      <c r="BU44" s="1279"/>
      <c r="BV44" s="1279"/>
      <c r="BW44" s="1279"/>
      <c r="BX44" s="1279"/>
      <c r="BY44" s="1279"/>
      <c r="BZ44" s="1279"/>
      <c r="CA44" s="1279"/>
      <c r="CB44" s="1279"/>
      <c r="CC44" s="1279"/>
      <c r="CD44" s="1279"/>
      <c r="CE44" s="1279"/>
      <c r="CF44" s="1279"/>
      <c r="CG44" s="1279"/>
      <c r="CH44" s="1279"/>
      <c r="CI44" s="1279"/>
      <c r="CJ44" s="1279"/>
      <c r="CK44" s="1279"/>
      <c r="CL44" s="1279"/>
      <c r="CM44" s="1279"/>
      <c r="CN44" s="1279"/>
      <c r="CO44" s="1279"/>
      <c r="CP44" s="1279"/>
      <c r="CQ44" s="1279"/>
      <c r="CR44" s="1279"/>
      <c r="CS44" s="1279"/>
      <c r="CT44" s="1279"/>
      <c r="CU44" s="1279"/>
      <c r="CV44" s="1279"/>
      <c r="CW44" s="1279"/>
      <c r="CX44" s="1279"/>
      <c r="CY44" s="1279"/>
      <c r="CZ44" s="1279"/>
      <c r="DA44" s="1279"/>
      <c r="DB44" s="1279"/>
      <c r="DC44" s="1280"/>
    </row>
    <row r="45" spans="2:109">
      <c r="B45" s="374"/>
      <c r="AN45" s="1278"/>
      <c r="AO45" s="1279"/>
      <c r="AP45" s="1279"/>
      <c r="AQ45" s="1279"/>
      <c r="AR45" s="1279"/>
      <c r="AS45" s="1279"/>
      <c r="AT45" s="1279"/>
      <c r="AU45" s="1279"/>
      <c r="AV45" s="1279"/>
      <c r="AW45" s="1279"/>
      <c r="AX45" s="1279"/>
      <c r="AY45" s="1279"/>
      <c r="AZ45" s="1279"/>
      <c r="BA45" s="1279"/>
      <c r="BB45" s="1279"/>
      <c r="BC45" s="1279"/>
      <c r="BD45" s="1279"/>
      <c r="BE45" s="1279"/>
      <c r="BF45" s="1279"/>
      <c r="BG45" s="1279"/>
      <c r="BH45" s="1279"/>
      <c r="BI45" s="1279"/>
      <c r="BJ45" s="1279"/>
      <c r="BK45" s="1279"/>
      <c r="BL45" s="1279"/>
      <c r="BM45" s="1279"/>
      <c r="BN45" s="1279"/>
      <c r="BO45" s="1279"/>
      <c r="BP45" s="1279"/>
      <c r="BQ45" s="1279"/>
      <c r="BR45" s="1279"/>
      <c r="BS45" s="1279"/>
      <c r="BT45" s="1279"/>
      <c r="BU45" s="1279"/>
      <c r="BV45" s="1279"/>
      <c r="BW45" s="1279"/>
      <c r="BX45" s="1279"/>
      <c r="BY45" s="1279"/>
      <c r="BZ45" s="1279"/>
      <c r="CA45" s="1279"/>
      <c r="CB45" s="1279"/>
      <c r="CC45" s="1279"/>
      <c r="CD45" s="1279"/>
      <c r="CE45" s="1279"/>
      <c r="CF45" s="1279"/>
      <c r="CG45" s="1279"/>
      <c r="CH45" s="1279"/>
      <c r="CI45" s="1279"/>
      <c r="CJ45" s="1279"/>
      <c r="CK45" s="1279"/>
      <c r="CL45" s="1279"/>
      <c r="CM45" s="1279"/>
      <c r="CN45" s="1279"/>
      <c r="CO45" s="1279"/>
      <c r="CP45" s="1279"/>
      <c r="CQ45" s="1279"/>
      <c r="CR45" s="1279"/>
      <c r="CS45" s="1279"/>
      <c r="CT45" s="1279"/>
      <c r="CU45" s="1279"/>
      <c r="CV45" s="1279"/>
      <c r="CW45" s="1279"/>
      <c r="CX45" s="1279"/>
      <c r="CY45" s="1279"/>
      <c r="CZ45" s="1279"/>
      <c r="DA45" s="1279"/>
      <c r="DB45" s="1279"/>
      <c r="DC45" s="1280"/>
    </row>
    <row r="46" spans="2:109">
      <c r="B46" s="374"/>
      <c r="AN46" s="1278"/>
      <c r="AO46" s="1279"/>
      <c r="AP46" s="1279"/>
      <c r="AQ46" s="1279"/>
      <c r="AR46" s="1279"/>
      <c r="AS46" s="1279"/>
      <c r="AT46" s="1279"/>
      <c r="AU46" s="1279"/>
      <c r="AV46" s="1279"/>
      <c r="AW46" s="1279"/>
      <c r="AX46" s="1279"/>
      <c r="AY46" s="1279"/>
      <c r="AZ46" s="1279"/>
      <c r="BA46" s="1279"/>
      <c r="BB46" s="1279"/>
      <c r="BC46" s="1279"/>
      <c r="BD46" s="1279"/>
      <c r="BE46" s="1279"/>
      <c r="BF46" s="1279"/>
      <c r="BG46" s="1279"/>
      <c r="BH46" s="1279"/>
      <c r="BI46" s="1279"/>
      <c r="BJ46" s="1279"/>
      <c r="BK46" s="1279"/>
      <c r="BL46" s="1279"/>
      <c r="BM46" s="1279"/>
      <c r="BN46" s="1279"/>
      <c r="BO46" s="1279"/>
      <c r="BP46" s="1279"/>
      <c r="BQ46" s="1279"/>
      <c r="BR46" s="1279"/>
      <c r="BS46" s="1279"/>
      <c r="BT46" s="1279"/>
      <c r="BU46" s="1279"/>
      <c r="BV46" s="1279"/>
      <c r="BW46" s="1279"/>
      <c r="BX46" s="1279"/>
      <c r="BY46" s="1279"/>
      <c r="BZ46" s="1279"/>
      <c r="CA46" s="1279"/>
      <c r="CB46" s="1279"/>
      <c r="CC46" s="1279"/>
      <c r="CD46" s="1279"/>
      <c r="CE46" s="1279"/>
      <c r="CF46" s="1279"/>
      <c r="CG46" s="1279"/>
      <c r="CH46" s="1279"/>
      <c r="CI46" s="1279"/>
      <c r="CJ46" s="1279"/>
      <c r="CK46" s="1279"/>
      <c r="CL46" s="1279"/>
      <c r="CM46" s="1279"/>
      <c r="CN46" s="1279"/>
      <c r="CO46" s="1279"/>
      <c r="CP46" s="1279"/>
      <c r="CQ46" s="1279"/>
      <c r="CR46" s="1279"/>
      <c r="CS46" s="1279"/>
      <c r="CT46" s="1279"/>
      <c r="CU46" s="1279"/>
      <c r="CV46" s="1279"/>
      <c r="CW46" s="1279"/>
      <c r="CX46" s="1279"/>
      <c r="CY46" s="1279"/>
      <c r="CZ46" s="1279"/>
      <c r="DA46" s="1279"/>
      <c r="DB46" s="1279"/>
      <c r="DC46" s="1280"/>
    </row>
    <row r="47" spans="2:109">
      <c r="B47" s="374"/>
      <c r="AN47" s="1281"/>
      <c r="AO47" s="1282"/>
      <c r="AP47" s="1282"/>
      <c r="AQ47" s="1282"/>
      <c r="AR47" s="1282"/>
      <c r="AS47" s="1282"/>
      <c r="AT47" s="1282"/>
      <c r="AU47" s="1282"/>
      <c r="AV47" s="1282"/>
      <c r="AW47" s="1282"/>
      <c r="AX47" s="1282"/>
      <c r="AY47" s="1282"/>
      <c r="AZ47" s="1282"/>
      <c r="BA47" s="1282"/>
      <c r="BB47" s="1282"/>
      <c r="BC47" s="1282"/>
      <c r="BD47" s="1282"/>
      <c r="BE47" s="1282"/>
      <c r="BF47" s="1282"/>
      <c r="BG47" s="1282"/>
      <c r="BH47" s="1282"/>
      <c r="BI47" s="1282"/>
      <c r="BJ47" s="1282"/>
      <c r="BK47" s="1282"/>
      <c r="BL47" s="1282"/>
      <c r="BM47" s="1282"/>
      <c r="BN47" s="1282"/>
      <c r="BO47" s="1282"/>
      <c r="BP47" s="1282"/>
      <c r="BQ47" s="1282"/>
      <c r="BR47" s="1282"/>
      <c r="BS47" s="1282"/>
      <c r="BT47" s="1282"/>
      <c r="BU47" s="1282"/>
      <c r="BV47" s="1282"/>
      <c r="BW47" s="1282"/>
      <c r="BX47" s="1282"/>
      <c r="BY47" s="1282"/>
      <c r="BZ47" s="1282"/>
      <c r="CA47" s="1282"/>
      <c r="CB47" s="1282"/>
      <c r="CC47" s="1282"/>
      <c r="CD47" s="1282"/>
      <c r="CE47" s="1282"/>
      <c r="CF47" s="1282"/>
      <c r="CG47" s="1282"/>
      <c r="CH47" s="1282"/>
      <c r="CI47" s="1282"/>
      <c r="CJ47" s="1282"/>
      <c r="CK47" s="1282"/>
      <c r="CL47" s="1282"/>
      <c r="CM47" s="1282"/>
      <c r="CN47" s="1282"/>
      <c r="CO47" s="1282"/>
      <c r="CP47" s="1282"/>
      <c r="CQ47" s="1282"/>
      <c r="CR47" s="1282"/>
      <c r="CS47" s="1282"/>
      <c r="CT47" s="1282"/>
      <c r="CU47" s="1282"/>
      <c r="CV47" s="1282"/>
      <c r="CW47" s="1282"/>
      <c r="CX47" s="1282"/>
      <c r="CY47" s="1282"/>
      <c r="CZ47" s="1282"/>
      <c r="DA47" s="1282"/>
      <c r="DB47" s="1282"/>
      <c r="DC47" s="1283"/>
    </row>
    <row r="48" spans="2:109">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c r="B49" s="374"/>
      <c r="AN49" s="367" t="s">
        <v>588</v>
      </c>
    </row>
    <row r="50" spans="1:109">
      <c r="B50" s="374"/>
      <c r="G50" s="1284"/>
      <c r="H50" s="1284"/>
      <c r="I50" s="1284"/>
      <c r="J50" s="1284"/>
      <c r="K50" s="384"/>
      <c r="L50" s="384"/>
      <c r="M50" s="385"/>
      <c r="N50" s="385"/>
      <c r="AN50" s="1285"/>
      <c r="AO50" s="1286"/>
      <c r="AP50" s="1286"/>
      <c r="AQ50" s="1286"/>
      <c r="AR50" s="1286"/>
      <c r="AS50" s="1286"/>
      <c r="AT50" s="1286"/>
      <c r="AU50" s="1286"/>
      <c r="AV50" s="1286"/>
      <c r="AW50" s="1286"/>
      <c r="AX50" s="1286"/>
      <c r="AY50" s="1286"/>
      <c r="AZ50" s="1286"/>
      <c r="BA50" s="1286"/>
      <c r="BB50" s="1286"/>
      <c r="BC50" s="1286"/>
      <c r="BD50" s="1286"/>
      <c r="BE50" s="1286"/>
      <c r="BF50" s="1286"/>
      <c r="BG50" s="1286"/>
      <c r="BH50" s="1286"/>
      <c r="BI50" s="1286"/>
      <c r="BJ50" s="1286"/>
      <c r="BK50" s="1286"/>
      <c r="BL50" s="1286"/>
      <c r="BM50" s="1286"/>
      <c r="BN50" s="1286"/>
      <c r="BO50" s="1287"/>
      <c r="BP50" s="1288" t="s">
        <v>542</v>
      </c>
      <c r="BQ50" s="1288"/>
      <c r="BR50" s="1288"/>
      <c r="BS50" s="1288"/>
      <c r="BT50" s="1288"/>
      <c r="BU50" s="1288"/>
      <c r="BV50" s="1288"/>
      <c r="BW50" s="1288"/>
      <c r="BX50" s="1288" t="s">
        <v>543</v>
      </c>
      <c r="BY50" s="1288"/>
      <c r="BZ50" s="1288"/>
      <c r="CA50" s="1288"/>
      <c r="CB50" s="1288"/>
      <c r="CC50" s="1288"/>
      <c r="CD50" s="1288"/>
      <c r="CE50" s="1288"/>
      <c r="CF50" s="1288" t="s">
        <v>544</v>
      </c>
      <c r="CG50" s="1288"/>
      <c r="CH50" s="1288"/>
      <c r="CI50" s="1288"/>
      <c r="CJ50" s="1288"/>
      <c r="CK50" s="1288"/>
      <c r="CL50" s="1288"/>
      <c r="CM50" s="1288"/>
      <c r="CN50" s="1288" t="s">
        <v>545</v>
      </c>
      <c r="CO50" s="1288"/>
      <c r="CP50" s="1288"/>
      <c r="CQ50" s="1288"/>
      <c r="CR50" s="1288"/>
      <c r="CS50" s="1288"/>
      <c r="CT50" s="1288"/>
      <c r="CU50" s="1288"/>
      <c r="CV50" s="1288" t="s">
        <v>546</v>
      </c>
      <c r="CW50" s="1288"/>
      <c r="CX50" s="1288"/>
      <c r="CY50" s="1288"/>
      <c r="CZ50" s="1288"/>
      <c r="DA50" s="1288"/>
      <c r="DB50" s="1288"/>
      <c r="DC50" s="1288"/>
    </row>
    <row r="51" spans="1:109" ht="13.5" customHeight="1">
      <c r="B51" s="374"/>
      <c r="G51" s="1295"/>
      <c r="H51" s="1295"/>
      <c r="I51" s="1293"/>
      <c r="J51" s="1293"/>
      <c r="K51" s="1291"/>
      <c r="L51" s="1291"/>
      <c r="M51" s="1291"/>
      <c r="N51" s="1291"/>
      <c r="AM51" s="383"/>
      <c r="AN51" s="1292" t="s">
        <v>589</v>
      </c>
      <c r="AO51" s="1292"/>
      <c r="AP51" s="1292"/>
      <c r="AQ51" s="1292"/>
      <c r="AR51" s="1292"/>
      <c r="AS51" s="1292"/>
      <c r="AT51" s="1292"/>
      <c r="AU51" s="1292"/>
      <c r="AV51" s="1292"/>
      <c r="AW51" s="1292"/>
      <c r="AX51" s="1292"/>
      <c r="AY51" s="1292"/>
      <c r="AZ51" s="1292"/>
      <c r="BA51" s="1292"/>
      <c r="BB51" s="1292" t="s">
        <v>590</v>
      </c>
      <c r="BC51" s="1292"/>
      <c r="BD51" s="1292"/>
      <c r="BE51" s="1292"/>
      <c r="BF51" s="1292"/>
      <c r="BG51" s="1292"/>
      <c r="BH51" s="1292"/>
      <c r="BI51" s="1292"/>
      <c r="BJ51" s="1292"/>
      <c r="BK51" s="1292"/>
      <c r="BL51" s="1292"/>
      <c r="BM51" s="1292"/>
      <c r="BN51" s="1292"/>
      <c r="BO51" s="1292"/>
      <c r="BP51" s="1289"/>
      <c r="BQ51" s="1290"/>
      <c r="BR51" s="1290"/>
      <c r="BS51" s="1290"/>
      <c r="BT51" s="1290"/>
      <c r="BU51" s="1290"/>
      <c r="BV51" s="1290"/>
      <c r="BW51" s="1290"/>
      <c r="BX51" s="1289"/>
      <c r="BY51" s="1290"/>
      <c r="BZ51" s="1290"/>
      <c r="CA51" s="1290"/>
      <c r="CB51" s="1290"/>
      <c r="CC51" s="1290"/>
      <c r="CD51" s="1290"/>
      <c r="CE51" s="1290"/>
      <c r="CF51" s="1290"/>
      <c r="CG51" s="1290"/>
      <c r="CH51" s="1290"/>
      <c r="CI51" s="1290"/>
      <c r="CJ51" s="1290"/>
      <c r="CK51" s="1290"/>
      <c r="CL51" s="1290"/>
      <c r="CM51" s="1290"/>
      <c r="CN51" s="1290"/>
      <c r="CO51" s="1290"/>
      <c r="CP51" s="1290"/>
      <c r="CQ51" s="1290"/>
      <c r="CR51" s="1290"/>
      <c r="CS51" s="1290"/>
      <c r="CT51" s="1290"/>
      <c r="CU51" s="1290"/>
      <c r="CV51" s="1289"/>
      <c r="CW51" s="1290"/>
      <c r="CX51" s="1290"/>
      <c r="CY51" s="1290"/>
      <c r="CZ51" s="1290"/>
      <c r="DA51" s="1290"/>
      <c r="DB51" s="1290"/>
      <c r="DC51" s="1290"/>
    </row>
    <row r="52" spans="1:109">
      <c r="B52" s="374"/>
      <c r="G52" s="1295"/>
      <c r="H52" s="1295"/>
      <c r="I52" s="1293"/>
      <c r="J52" s="1293"/>
      <c r="K52" s="1291"/>
      <c r="L52" s="1291"/>
      <c r="M52" s="1291"/>
      <c r="N52" s="1291"/>
      <c r="AM52" s="383"/>
      <c r="AN52" s="1292"/>
      <c r="AO52" s="1292"/>
      <c r="AP52" s="1292"/>
      <c r="AQ52" s="1292"/>
      <c r="AR52" s="1292"/>
      <c r="AS52" s="1292"/>
      <c r="AT52" s="1292"/>
      <c r="AU52" s="1292"/>
      <c r="AV52" s="1292"/>
      <c r="AW52" s="1292"/>
      <c r="AX52" s="1292"/>
      <c r="AY52" s="1292"/>
      <c r="AZ52" s="1292"/>
      <c r="BA52" s="1292"/>
      <c r="BB52" s="1292"/>
      <c r="BC52" s="1292"/>
      <c r="BD52" s="1292"/>
      <c r="BE52" s="1292"/>
      <c r="BF52" s="1292"/>
      <c r="BG52" s="1292"/>
      <c r="BH52" s="1292"/>
      <c r="BI52" s="1292"/>
      <c r="BJ52" s="1292"/>
      <c r="BK52" s="1292"/>
      <c r="BL52" s="1292"/>
      <c r="BM52" s="1292"/>
      <c r="BN52" s="1292"/>
      <c r="BO52" s="1292"/>
      <c r="BP52" s="1290"/>
      <c r="BQ52" s="1290"/>
      <c r="BR52" s="1290"/>
      <c r="BS52" s="1290"/>
      <c r="BT52" s="1290"/>
      <c r="BU52" s="1290"/>
      <c r="BV52" s="1290"/>
      <c r="BW52" s="1290"/>
      <c r="BX52" s="1290"/>
      <c r="BY52" s="1290"/>
      <c r="BZ52" s="1290"/>
      <c r="CA52" s="1290"/>
      <c r="CB52" s="1290"/>
      <c r="CC52" s="1290"/>
      <c r="CD52" s="1290"/>
      <c r="CE52" s="1290"/>
      <c r="CF52" s="1290"/>
      <c r="CG52" s="1290"/>
      <c r="CH52" s="1290"/>
      <c r="CI52" s="1290"/>
      <c r="CJ52" s="1290"/>
      <c r="CK52" s="1290"/>
      <c r="CL52" s="1290"/>
      <c r="CM52" s="1290"/>
      <c r="CN52" s="1290"/>
      <c r="CO52" s="1290"/>
      <c r="CP52" s="1290"/>
      <c r="CQ52" s="1290"/>
      <c r="CR52" s="1290"/>
      <c r="CS52" s="1290"/>
      <c r="CT52" s="1290"/>
      <c r="CU52" s="1290"/>
      <c r="CV52" s="1290"/>
      <c r="CW52" s="1290"/>
      <c r="CX52" s="1290"/>
      <c r="CY52" s="1290"/>
      <c r="CZ52" s="1290"/>
      <c r="DA52" s="1290"/>
      <c r="DB52" s="1290"/>
      <c r="DC52" s="1290"/>
    </row>
    <row r="53" spans="1:109">
      <c r="A53" s="382"/>
      <c r="B53" s="374"/>
      <c r="G53" s="1295"/>
      <c r="H53" s="1295"/>
      <c r="I53" s="1284"/>
      <c r="J53" s="1284"/>
      <c r="K53" s="1291"/>
      <c r="L53" s="1291"/>
      <c r="M53" s="1291"/>
      <c r="N53" s="1291"/>
      <c r="AM53" s="383"/>
      <c r="AN53" s="1292"/>
      <c r="AO53" s="1292"/>
      <c r="AP53" s="1292"/>
      <c r="AQ53" s="1292"/>
      <c r="AR53" s="1292"/>
      <c r="AS53" s="1292"/>
      <c r="AT53" s="1292"/>
      <c r="AU53" s="1292"/>
      <c r="AV53" s="1292"/>
      <c r="AW53" s="1292"/>
      <c r="AX53" s="1292"/>
      <c r="AY53" s="1292"/>
      <c r="AZ53" s="1292"/>
      <c r="BA53" s="1292"/>
      <c r="BB53" s="1292" t="s">
        <v>591</v>
      </c>
      <c r="BC53" s="1292"/>
      <c r="BD53" s="1292"/>
      <c r="BE53" s="1292"/>
      <c r="BF53" s="1292"/>
      <c r="BG53" s="1292"/>
      <c r="BH53" s="1292"/>
      <c r="BI53" s="1292"/>
      <c r="BJ53" s="1292"/>
      <c r="BK53" s="1292"/>
      <c r="BL53" s="1292"/>
      <c r="BM53" s="1292"/>
      <c r="BN53" s="1292"/>
      <c r="BO53" s="1292"/>
      <c r="BP53" s="1289"/>
      <c r="BQ53" s="1290"/>
      <c r="BR53" s="1290"/>
      <c r="BS53" s="1290"/>
      <c r="BT53" s="1290"/>
      <c r="BU53" s="1290"/>
      <c r="BV53" s="1290"/>
      <c r="BW53" s="1290"/>
      <c r="BX53" s="1289"/>
      <c r="BY53" s="1290"/>
      <c r="BZ53" s="1290"/>
      <c r="CA53" s="1290"/>
      <c r="CB53" s="1290"/>
      <c r="CC53" s="1290"/>
      <c r="CD53" s="1290"/>
      <c r="CE53" s="1290"/>
      <c r="CF53" s="1290">
        <v>46.4</v>
      </c>
      <c r="CG53" s="1290"/>
      <c r="CH53" s="1290"/>
      <c r="CI53" s="1290"/>
      <c r="CJ53" s="1290"/>
      <c r="CK53" s="1290"/>
      <c r="CL53" s="1290"/>
      <c r="CM53" s="1290"/>
      <c r="CN53" s="1290">
        <v>58.4</v>
      </c>
      <c r="CO53" s="1290"/>
      <c r="CP53" s="1290"/>
      <c r="CQ53" s="1290"/>
      <c r="CR53" s="1290"/>
      <c r="CS53" s="1290"/>
      <c r="CT53" s="1290"/>
      <c r="CU53" s="1290"/>
      <c r="CV53" s="1289"/>
      <c r="CW53" s="1290"/>
      <c r="CX53" s="1290"/>
      <c r="CY53" s="1290"/>
      <c r="CZ53" s="1290"/>
      <c r="DA53" s="1290"/>
      <c r="DB53" s="1290"/>
      <c r="DC53" s="1290"/>
    </row>
    <row r="54" spans="1:109">
      <c r="A54" s="382"/>
      <c r="B54" s="374"/>
      <c r="G54" s="1295"/>
      <c r="H54" s="1295"/>
      <c r="I54" s="1284"/>
      <c r="J54" s="1284"/>
      <c r="K54" s="1291"/>
      <c r="L54" s="1291"/>
      <c r="M54" s="1291"/>
      <c r="N54" s="1291"/>
      <c r="AM54" s="383"/>
      <c r="AN54" s="1292"/>
      <c r="AO54" s="1292"/>
      <c r="AP54" s="1292"/>
      <c r="AQ54" s="1292"/>
      <c r="AR54" s="1292"/>
      <c r="AS54" s="1292"/>
      <c r="AT54" s="1292"/>
      <c r="AU54" s="1292"/>
      <c r="AV54" s="1292"/>
      <c r="AW54" s="1292"/>
      <c r="AX54" s="1292"/>
      <c r="AY54" s="1292"/>
      <c r="AZ54" s="1292"/>
      <c r="BA54" s="1292"/>
      <c r="BB54" s="1292"/>
      <c r="BC54" s="1292"/>
      <c r="BD54" s="1292"/>
      <c r="BE54" s="1292"/>
      <c r="BF54" s="1292"/>
      <c r="BG54" s="1292"/>
      <c r="BH54" s="1292"/>
      <c r="BI54" s="1292"/>
      <c r="BJ54" s="1292"/>
      <c r="BK54" s="1292"/>
      <c r="BL54" s="1292"/>
      <c r="BM54" s="1292"/>
      <c r="BN54" s="1292"/>
      <c r="BO54" s="1292"/>
      <c r="BP54" s="1290"/>
      <c r="BQ54" s="1290"/>
      <c r="BR54" s="1290"/>
      <c r="BS54" s="1290"/>
      <c r="BT54" s="1290"/>
      <c r="BU54" s="1290"/>
      <c r="BV54" s="1290"/>
      <c r="BW54" s="1290"/>
      <c r="BX54" s="1290"/>
      <c r="BY54" s="1290"/>
      <c r="BZ54" s="1290"/>
      <c r="CA54" s="1290"/>
      <c r="CB54" s="1290"/>
      <c r="CC54" s="1290"/>
      <c r="CD54" s="1290"/>
      <c r="CE54" s="1290"/>
      <c r="CF54" s="1290"/>
      <c r="CG54" s="1290"/>
      <c r="CH54" s="1290"/>
      <c r="CI54" s="1290"/>
      <c r="CJ54" s="1290"/>
      <c r="CK54" s="1290"/>
      <c r="CL54" s="1290"/>
      <c r="CM54" s="1290"/>
      <c r="CN54" s="1290"/>
      <c r="CO54" s="1290"/>
      <c r="CP54" s="1290"/>
      <c r="CQ54" s="1290"/>
      <c r="CR54" s="1290"/>
      <c r="CS54" s="1290"/>
      <c r="CT54" s="1290"/>
      <c r="CU54" s="1290"/>
      <c r="CV54" s="1290"/>
      <c r="CW54" s="1290"/>
      <c r="CX54" s="1290"/>
      <c r="CY54" s="1290"/>
      <c r="CZ54" s="1290"/>
      <c r="DA54" s="1290"/>
      <c r="DB54" s="1290"/>
      <c r="DC54" s="1290"/>
    </row>
    <row r="55" spans="1:109">
      <c r="A55" s="382"/>
      <c r="B55" s="374"/>
      <c r="G55" s="1284"/>
      <c r="H55" s="1284"/>
      <c r="I55" s="1284"/>
      <c r="J55" s="1284"/>
      <c r="K55" s="1291"/>
      <c r="L55" s="1291"/>
      <c r="M55" s="1291"/>
      <c r="N55" s="1291"/>
      <c r="AN55" s="1288" t="s">
        <v>592</v>
      </c>
      <c r="AO55" s="1288"/>
      <c r="AP55" s="1288"/>
      <c r="AQ55" s="1288"/>
      <c r="AR55" s="1288"/>
      <c r="AS55" s="1288"/>
      <c r="AT55" s="1288"/>
      <c r="AU55" s="1288"/>
      <c r="AV55" s="1288"/>
      <c r="AW55" s="1288"/>
      <c r="AX55" s="1288"/>
      <c r="AY55" s="1288"/>
      <c r="AZ55" s="1288"/>
      <c r="BA55" s="1288"/>
      <c r="BB55" s="1292" t="s">
        <v>590</v>
      </c>
      <c r="BC55" s="1292"/>
      <c r="BD55" s="1292"/>
      <c r="BE55" s="1292"/>
      <c r="BF55" s="1292"/>
      <c r="BG55" s="1292"/>
      <c r="BH55" s="1292"/>
      <c r="BI55" s="1292"/>
      <c r="BJ55" s="1292"/>
      <c r="BK55" s="1292"/>
      <c r="BL55" s="1292"/>
      <c r="BM55" s="1292"/>
      <c r="BN55" s="1292"/>
      <c r="BO55" s="1292"/>
      <c r="BP55" s="1289"/>
      <c r="BQ55" s="1290"/>
      <c r="BR55" s="1290"/>
      <c r="BS55" s="1290"/>
      <c r="BT55" s="1290"/>
      <c r="BU55" s="1290"/>
      <c r="BV55" s="1290"/>
      <c r="BW55" s="1290"/>
      <c r="BX55" s="1289"/>
      <c r="BY55" s="1290"/>
      <c r="BZ55" s="1290"/>
      <c r="CA55" s="1290"/>
      <c r="CB55" s="1290"/>
      <c r="CC55" s="1290"/>
      <c r="CD55" s="1290"/>
      <c r="CE55" s="1290"/>
      <c r="CF55" s="1290">
        <v>27</v>
      </c>
      <c r="CG55" s="1290"/>
      <c r="CH55" s="1290"/>
      <c r="CI55" s="1290"/>
      <c r="CJ55" s="1290"/>
      <c r="CK55" s="1290"/>
      <c r="CL55" s="1290"/>
      <c r="CM55" s="1290"/>
      <c r="CN55" s="1290">
        <v>25.4</v>
      </c>
      <c r="CO55" s="1290"/>
      <c r="CP55" s="1290"/>
      <c r="CQ55" s="1290"/>
      <c r="CR55" s="1290"/>
      <c r="CS55" s="1290"/>
      <c r="CT55" s="1290"/>
      <c r="CU55" s="1290"/>
      <c r="CV55" s="1289"/>
      <c r="CW55" s="1290"/>
      <c r="CX55" s="1290"/>
      <c r="CY55" s="1290"/>
      <c r="CZ55" s="1290"/>
      <c r="DA55" s="1290"/>
      <c r="DB55" s="1290"/>
      <c r="DC55" s="1290"/>
    </row>
    <row r="56" spans="1:109">
      <c r="A56" s="382"/>
      <c r="B56" s="374"/>
      <c r="G56" s="1284"/>
      <c r="H56" s="1284"/>
      <c r="I56" s="1284"/>
      <c r="J56" s="1284"/>
      <c r="K56" s="1291"/>
      <c r="L56" s="1291"/>
      <c r="M56" s="1291"/>
      <c r="N56" s="1291"/>
      <c r="AN56" s="1288"/>
      <c r="AO56" s="1288"/>
      <c r="AP56" s="1288"/>
      <c r="AQ56" s="1288"/>
      <c r="AR56" s="1288"/>
      <c r="AS56" s="1288"/>
      <c r="AT56" s="1288"/>
      <c r="AU56" s="1288"/>
      <c r="AV56" s="1288"/>
      <c r="AW56" s="1288"/>
      <c r="AX56" s="1288"/>
      <c r="AY56" s="1288"/>
      <c r="AZ56" s="1288"/>
      <c r="BA56" s="1288"/>
      <c r="BB56" s="1292"/>
      <c r="BC56" s="1292"/>
      <c r="BD56" s="1292"/>
      <c r="BE56" s="1292"/>
      <c r="BF56" s="1292"/>
      <c r="BG56" s="1292"/>
      <c r="BH56" s="1292"/>
      <c r="BI56" s="1292"/>
      <c r="BJ56" s="1292"/>
      <c r="BK56" s="1292"/>
      <c r="BL56" s="1292"/>
      <c r="BM56" s="1292"/>
      <c r="BN56" s="1292"/>
      <c r="BO56" s="1292"/>
      <c r="BP56" s="1290"/>
      <c r="BQ56" s="1290"/>
      <c r="BR56" s="1290"/>
      <c r="BS56" s="1290"/>
      <c r="BT56" s="1290"/>
      <c r="BU56" s="1290"/>
      <c r="BV56" s="1290"/>
      <c r="BW56" s="1290"/>
      <c r="BX56" s="1290"/>
      <c r="BY56" s="1290"/>
      <c r="BZ56" s="1290"/>
      <c r="CA56" s="1290"/>
      <c r="CB56" s="1290"/>
      <c r="CC56" s="1290"/>
      <c r="CD56" s="1290"/>
      <c r="CE56" s="1290"/>
      <c r="CF56" s="1290"/>
      <c r="CG56" s="1290"/>
      <c r="CH56" s="1290"/>
      <c r="CI56" s="1290"/>
      <c r="CJ56" s="1290"/>
      <c r="CK56" s="1290"/>
      <c r="CL56" s="1290"/>
      <c r="CM56" s="1290"/>
      <c r="CN56" s="1290"/>
      <c r="CO56" s="1290"/>
      <c r="CP56" s="1290"/>
      <c r="CQ56" s="1290"/>
      <c r="CR56" s="1290"/>
      <c r="CS56" s="1290"/>
      <c r="CT56" s="1290"/>
      <c r="CU56" s="1290"/>
      <c r="CV56" s="1290"/>
      <c r="CW56" s="1290"/>
      <c r="CX56" s="1290"/>
      <c r="CY56" s="1290"/>
      <c r="CZ56" s="1290"/>
      <c r="DA56" s="1290"/>
      <c r="DB56" s="1290"/>
      <c r="DC56" s="1290"/>
    </row>
    <row r="57" spans="1:109" s="382" customFormat="1">
      <c r="B57" s="386"/>
      <c r="G57" s="1284"/>
      <c r="H57" s="1284"/>
      <c r="I57" s="1294"/>
      <c r="J57" s="1294"/>
      <c r="K57" s="1291"/>
      <c r="L57" s="1291"/>
      <c r="M57" s="1291"/>
      <c r="N57" s="1291"/>
      <c r="AM57" s="367"/>
      <c r="AN57" s="1288"/>
      <c r="AO57" s="1288"/>
      <c r="AP57" s="1288"/>
      <c r="AQ57" s="1288"/>
      <c r="AR57" s="1288"/>
      <c r="AS57" s="1288"/>
      <c r="AT57" s="1288"/>
      <c r="AU57" s="1288"/>
      <c r="AV57" s="1288"/>
      <c r="AW57" s="1288"/>
      <c r="AX57" s="1288"/>
      <c r="AY57" s="1288"/>
      <c r="AZ57" s="1288"/>
      <c r="BA57" s="1288"/>
      <c r="BB57" s="1292" t="s">
        <v>591</v>
      </c>
      <c r="BC57" s="1292"/>
      <c r="BD57" s="1292"/>
      <c r="BE57" s="1292"/>
      <c r="BF57" s="1292"/>
      <c r="BG57" s="1292"/>
      <c r="BH57" s="1292"/>
      <c r="BI57" s="1292"/>
      <c r="BJ57" s="1292"/>
      <c r="BK57" s="1292"/>
      <c r="BL57" s="1292"/>
      <c r="BM57" s="1292"/>
      <c r="BN57" s="1292"/>
      <c r="BO57" s="1292"/>
      <c r="BP57" s="1289"/>
      <c r="BQ57" s="1290"/>
      <c r="BR57" s="1290"/>
      <c r="BS57" s="1290"/>
      <c r="BT57" s="1290"/>
      <c r="BU57" s="1290"/>
      <c r="BV57" s="1290"/>
      <c r="BW57" s="1290"/>
      <c r="BX57" s="1289"/>
      <c r="BY57" s="1290"/>
      <c r="BZ57" s="1290"/>
      <c r="CA57" s="1290"/>
      <c r="CB57" s="1290"/>
      <c r="CC57" s="1290"/>
      <c r="CD57" s="1290"/>
      <c r="CE57" s="1290"/>
      <c r="CF57" s="1290">
        <v>57.2</v>
      </c>
      <c r="CG57" s="1290"/>
      <c r="CH57" s="1290"/>
      <c r="CI57" s="1290"/>
      <c r="CJ57" s="1290"/>
      <c r="CK57" s="1290"/>
      <c r="CL57" s="1290"/>
      <c r="CM57" s="1290"/>
      <c r="CN57" s="1290">
        <v>58.7</v>
      </c>
      <c r="CO57" s="1290"/>
      <c r="CP57" s="1290"/>
      <c r="CQ57" s="1290"/>
      <c r="CR57" s="1290"/>
      <c r="CS57" s="1290"/>
      <c r="CT57" s="1290"/>
      <c r="CU57" s="1290"/>
      <c r="CV57" s="1289"/>
      <c r="CW57" s="1290"/>
      <c r="CX57" s="1290"/>
      <c r="CY57" s="1290"/>
      <c r="CZ57" s="1290"/>
      <c r="DA57" s="1290"/>
      <c r="DB57" s="1290"/>
      <c r="DC57" s="1290"/>
      <c r="DD57" s="387"/>
      <c r="DE57" s="386"/>
    </row>
    <row r="58" spans="1:109" s="382" customFormat="1">
      <c r="A58" s="367"/>
      <c r="B58" s="386"/>
      <c r="G58" s="1284"/>
      <c r="H58" s="1284"/>
      <c r="I58" s="1294"/>
      <c r="J58" s="1294"/>
      <c r="K58" s="1291"/>
      <c r="L58" s="1291"/>
      <c r="M58" s="1291"/>
      <c r="N58" s="1291"/>
      <c r="AM58" s="367"/>
      <c r="AN58" s="1288"/>
      <c r="AO58" s="1288"/>
      <c r="AP58" s="1288"/>
      <c r="AQ58" s="1288"/>
      <c r="AR58" s="1288"/>
      <c r="AS58" s="1288"/>
      <c r="AT58" s="1288"/>
      <c r="AU58" s="1288"/>
      <c r="AV58" s="1288"/>
      <c r="AW58" s="1288"/>
      <c r="AX58" s="1288"/>
      <c r="AY58" s="1288"/>
      <c r="AZ58" s="1288"/>
      <c r="BA58" s="1288"/>
      <c r="BB58" s="1292"/>
      <c r="BC58" s="1292"/>
      <c r="BD58" s="1292"/>
      <c r="BE58" s="1292"/>
      <c r="BF58" s="1292"/>
      <c r="BG58" s="1292"/>
      <c r="BH58" s="1292"/>
      <c r="BI58" s="1292"/>
      <c r="BJ58" s="1292"/>
      <c r="BK58" s="1292"/>
      <c r="BL58" s="1292"/>
      <c r="BM58" s="1292"/>
      <c r="BN58" s="1292"/>
      <c r="BO58" s="1292"/>
      <c r="BP58" s="1290"/>
      <c r="BQ58" s="1290"/>
      <c r="BR58" s="1290"/>
      <c r="BS58" s="1290"/>
      <c r="BT58" s="1290"/>
      <c r="BU58" s="1290"/>
      <c r="BV58" s="1290"/>
      <c r="BW58" s="1290"/>
      <c r="BX58" s="1290"/>
      <c r="BY58" s="1290"/>
      <c r="BZ58" s="1290"/>
      <c r="CA58" s="1290"/>
      <c r="CB58" s="1290"/>
      <c r="CC58" s="1290"/>
      <c r="CD58" s="1290"/>
      <c r="CE58" s="1290"/>
      <c r="CF58" s="1290"/>
      <c r="CG58" s="1290"/>
      <c r="CH58" s="1290"/>
      <c r="CI58" s="1290"/>
      <c r="CJ58" s="1290"/>
      <c r="CK58" s="1290"/>
      <c r="CL58" s="1290"/>
      <c r="CM58" s="1290"/>
      <c r="CN58" s="1290"/>
      <c r="CO58" s="1290"/>
      <c r="CP58" s="1290"/>
      <c r="CQ58" s="1290"/>
      <c r="CR58" s="1290"/>
      <c r="CS58" s="1290"/>
      <c r="CT58" s="1290"/>
      <c r="CU58" s="1290"/>
      <c r="CV58" s="1290"/>
      <c r="CW58" s="1290"/>
      <c r="CX58" s="1290"/>
      <c r="CY58" s="1290"/>
      <c r="CZ58" s="1290"/>
      <c r="DA58" s="1290"/>
      <c r="DB58" s="1290"/>
      <c r="DC58" s="1290"/>
      <c r="DD58" s="387"/>
      <c r="DE58" s="386"/>
    </row>
    <row r="59" spans="1:109" s="382" customFormat="1">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c r="B63" s="393" t="s">
        <v>593</v>
      </c>
    </row>
    <row r="64" spans="1:109">
      <c r="B64" s="374"/>
      <c r="G64" s="381"/>
      <c r="I64" s="394"/>
      <c r="J64" s="394"/>
      <c r="K64" s="394"/>
      <c r="L64" s="394"/>
      <c r="M64" s="394"/>
      <c r="N64" s="395"/>
      <c r="AM64" s="381"/>
      <c r="AN64" s="381" t="s">
        <v>586</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c r="B65" s="374"/>
      <c r="AN65" s="1275" t="s">
        <v>594</v>
      </c>
      <c r="AO65" s="1276"/>
      <c r="AP65" s="1276"/>
      <c r="AQ65" s="1276"/>
      <c r="AR65" s="1276"/>
      <c r="AS65" s="1276"/>
      <c r="AT65" s="1276"/>
      <c r="AU65" s="1276"/>
      <c r="AV65" s="1276"/>
      <c r="AW65" s="1276"/>
      <c r="AX65" s="1276"/>
      <c r="AY65" s="1276"/>
      <c r="AZ65" s="1276"/>
      <c r="BA65" s="1276"/>
      <c r="BB65" s="1276"/>
      <c r="BC65" s="1276"/>
      <c r="BD65" s="1276"/>
      <c r="BE65" s="1276"/>
      <c r="BF65" s="1276"/>
      <c r="BG65" s="1276"/>
      <c r="BH65" s="1276"/>
      <c r="BI65" s="1276"/>
      <c r="BJ65" s="1276"/>
      <c r="BK65" s="1276"/>
      <c r="BL65" s="1276"/>
      <c r="BM65" s="1276"/>
      <c r="BN65" s="1276"/>
      <c r="BO65" s="1276"/>
      <c r="BP65" s="1276"/>
      <c r="BQ65" s="1276"/>
      <c r="BR65" s="1276"/>
      <c r="BS65" s="1276"/>
      <c r="BT65" s="1276"/>
      <c r="BU65" s="1276"/>
      <c r="BV65" s="1276"/>
      <c r="BW65" s="1276"/>
      <c r="BX65" s="1276"/>
      <c r="BY65" s="1276"/>
      <c r="BZ65" s="1276"/>
      <c r="CA65" s="1276"/>
      <c r="CB65" s="1276"/>
      <c r="CC65" s="1276"/>
      <c r="CD65" s="1276"/>
      <c r="CE65" s="1276"/>
      <c r="CF65" s="1276"/>
      <c r="CG65" s="1276"/>
      <c r="CH65" s="1276"/>
      <c r="CI65" s="1276"/>
      <c r="CJ65" s="1276"/>
      <c r="CK65" s="1276"/>
      <c r="CL65" s="1276"/>
      <c r="CM65" s="1276"/>
      <c r="CN65" s="1276"/>
      <c r="CO65" s="1276"/>
      <c r="CP65" s="1276"/>
      <c r="CQ65" s="1276"/>
      <c r="CR65" s="1276"/>
      <c r="CS65" s="1276"/>
      <c r="CT65" s="1276"/>
      <c r="CU65" s="1276"/>
      <c r="CV65" s="1276"/>
      <c r="CW65" s="1276"/>
      <c r="CX65" s="1276"/>
      <c r="CY65" s="1276"/>
      <c r="CZ65" s="1276"/>
      <c r="DA65" s="1276"/>
      <c r="DB65" s="1276"/>
      <c r="DC65" s="1277"/>
    </row>
    <row r="66" spans="2:107">
      <c r="B66" s="374"/>
      <c r="AN66" s="1278"/>
      <c r="AO66" s="1279"/>
      <c r="AP66" s="1279"/>
      <c r="AQ66" s="1279"/>
      <c r="AR66" s="1279"/>
      <c r="AS66" s="1279"/>
      <c r="AT66" s="1279"/>
      <c r="AU66" s="1279"/>
      <c r="AV66" s="1279"/>
      <c r="AW66" s="1279"/>
      <c r="AX66" s="1279"/>
      <c r="AY66" s="1279"/>
      <c r="AZ66" s="1279"/>
      <c r="BA66" s="1279"/>
      <c r="BB66" s="1279"/>
      <c r="BC66" s="1279"/>
      <c r="BD66" s="1279"/>
      <c r="BE66" s="1279"/>
      <c r="BF66" s="1279"/>
      <c r="BG66" s="1279"/>
      <c r="BH66" s="1279"/>
      <c r="BI66" s="1279"/>
      <c r="BJ66" s="1279"/>
      <c r="BK66" s="1279"/>
      <c r="BL66" s="1279"/>
      <c r="BM66" s="1279"/>
      <c r="BN66" s="1279"/>
      <c r="BO66" s="1279"/>
      <c r="BP66" s="1279"/>
      <c r="BQ66" s="1279"/>
      <c r="BR66" s="1279"/>
      <c r="BS66" s="1279"/>
      <c r="BT66" s="1279"/>
      <c r="BU66" s="1279"/>
      <c r="BV66" s="1279"/>
      <c r="BW66" s="1279"/>
      <c r="BX66" s="1279"/>
      <c r="BY66" s="1279"/>
      <c r="BZ66" s="1279"/>
      <c r="CA66" s="1279"/>
      <c r="CB66" s="1279"/>
      <c r="CC66" s="1279"/>
      <c r="CD66" s="1279"/>
      <c r="CE66" s="1279"/>
      <c r="CF66" s="1279"/>
      <c r="CG66" s="1279"/>
      <c r="CH66" s="1279"/>
      <c r="CI66" s="1279"/>
      <c r="CJ66" s="1279"/>
      <c r="CK66" s="1279"/>
      <c r="CL66" s="1279"/>
      <c r="CM66" s="1279"/>
      <c r="CN66" s="1279"/>
      <c r="CO66" s="1279"/>
      <c r="CP66" s="1279"/>
      <c r="CQ66" s="1279"/>
      <c r="CR66" s="1279"/>
      <c r="CS66" s="1279"/>
      <c r="CT66" s="1279"/>
      <c r="CU66" s="1279"/>
      <c r="CV66" s="1279"/>
      <c r="CW66" s="1279"/>
      <c r="CX66" s="1279"/>
      <c r="CY66" s="1279"/>
      <c r="CZ66" s="1279"/>
      <c r="DA66" s="1279"/>
      <c r="DB66" s="1279"/>
      <c r="DC66" s="1280"/>
    </row>
    <row r="67" spans="2:107">
      <c r="B67" s="374"/>
      <c r="AN67" s="1278"/>
      <c r="AO67" s="1279"/>
      <c r="AP67" s="1279"/>
      <c r="AQ67" s="1279"/>
      <c r="AR67" s="1279"/>
      <c r="AS67" s="1279"/>
      <c r="AT67" s="1279"/>
      <c r="AU67" s="1279"/>
      <c r="AV67" s="1279"/>
      <c r="AW67" s="1279"/>
      <c r="AX67" s="1279"/>
      <c r="AY67" s="1279"/>
      <c r="AZ67" s="1279"/>
      <c r="BA67" s="1279"/>
      <c r="BB67" s="1279"/>
      <c r="BC67" s="1279"/>
      <c r="BD67" s="1279"/>
      <c r="BE67" s="1279"/>
      <c r="BF67" s="1279"/>
      <c r="BG67" s="1279"/>
      <c r="BH67" s="1279"/>
      <c r="BI67" s="1279"/>
      <c r="BJ67" s="1279"/>
      <c r="BK67" s="1279"/>
      <c r="BL67" s="1279"/>
      <c r="BM67" s="1279"/>
      <c r="BN67" s="1279"/>
      <c r="BO67" s="1279"/>
      <c r="BP67" s="1279"/>
      <c r="BQ67" s="1279"/>
      <c r="BR67" s="1279"/>
      <c r="BS67" s="1279"/>
      <c r="BT67" s="1279"/>
      <c r="BU67" s="1279"/>
      <c r="BV67" s="1279"/>
      <c r="BW67" s="1279"/>
      <c r="BX67" s="1279"/>
      <c r="BY67" s="1279"/>
      <c r="BZ67" s="1279"/>
      <c r="CA67" s="1279"/>
      <c r="CB67" s="1279"/>
      <c r="CC67" s="1279"/>
      <c r="CD67" s="1279"/>
      <c r="CE67" s="1279"/>
      <c r="CF67" s="1279"/>
      <c r="CG67" s="1279"/>
      <c r="CH67" s="1279"/>
      <c r="CI67" s="1279"/>
      <c r="CJ67" s="1279"/>
      <c r="CK67" s="1279"/>
      <c r="CL67" s="1279"/>
      <c r="CM67" s="1279"/>
      <c r="CN67" s="1279"/>
      <c r="CO67" s="1279"/>
      <c r="CP67" s="1279"/>
      <c r="CQ67" s="1279"/>
      <c r="CR67" s="1279"/>
      <c r="CS67" s="1279"/>
      <c r="CT67" s="1279"/>
      <c r="CU67" s="1279"/>
      <c r="CV67" s="1279"/>
      <c r="CW67" s="1279"/>
      <c r="CX67" s="1279"/>
      <c r="CY67" s="1279"/>
      <c r="CZ67" s="1279"/>
      <c r="DA67" s="1279"/>
      <c r="DB67" s="1279"/>
      <c r="DC67" s="1280"/>
    </row>
    <row r="68" spans="2:107">
      <c r="B68" s="374"/>
      <c r="AN68" s="1278"/>
      <c r="AO68" s="1279"/>
      <c r="AP68" s="1279"/>
      <c r="AQ68" s="1279"/>
      <c r="AR68" s="1279"/>
      <c r="AS68" s="1279"/>
      <c r="AT68" s="1279"/>
      <c r="AU68" s="1279"/>
      <c r="AV68" s="1279"/>
      <c r="AW68" s="1279"/>
      <c r="AX68" s="1279"/>
      <c r="AY68" s="1279"/>
      <c r="AZ68" s="1279"/>
      <c r="BA68" s="1279"/>
      <c r="BB68" s="1279"/>
      <c r="BC68" s="1279"/>
      <c r="BD68" s="1279"/>
      <c r="BE68" s="1279"/>
      <c r="BF68" s="1279"/>
      <c r="BG68" s="1279"/>
      <c r="BH68" s="1279"/>
      <c r="BI68" s="1279"/>
      <c r="BJ68" s="1279"/>
      <c r="BK68" s="1279"/>
      <c r="BL68" s="1279"/>
      <c r="BM68" s="1279"/>
      <c r="BN68" s="1279"/>
      <c r="BO68" s="1279"/>
      <c r="BP68" s="1279"/>
      <c r="BQ68" s="1279"/>
      <c r="BR68" s="1279"/>
      <c r="BS68" s="1279"/>
      <c r="BT68" s="1279"/>
      <c r="BU68" s="1279"/>
      <c r="BV68" s="1279"/>
      <c r="BW68" s="1279"/>
      <c r="BX68" s="1279"/>
      <c r="BY68" s="1279"/>
      <c r="BZ68" s="1279"/>
      <c r="CA68" s="1279"/>
      <c r="CB68" s="1279"/>
      <c r="CC68" s="1279"/>
      <c r="CD68" s="1279"/>
      <c r="CE68" s="1279"/>
      <c r="CF68" s="1279"/>
      <c r="CG68" s="1279"/>
      <c r="CH68" s="1279"/>
      <c r="CI68" s="1279"/>
      <c r="CJ68" s="1279"/>
      <c r="CK68" s="1279"/>
      <c r="CL68" s="1279"/>
      <c r="CM68" s="1279"/>
      <c r="CN68" s="1279"/>
      <c r="CO68" s="1279"/>
      <c r="CP68" s="1279"/>
      <c r="CQ68" s="1279"/>
      <c r="CR68" s="1279"/>
      <c r="CS68" s="1279"/>
      <c r="CT68" s="1279"/>
      <c r="CU68" s="1279"/>
      <c r="CV68" s="1279"/>
      <c r="CW68" s="1279"/>
      <c r="CX68" s="1279"/>
      <c r="CY68" s="1279"/>
      <c r="CZ68" s="1279"/>
      <c r="DA68" s="1279"/>
      <c r="DB68" s="1279"/>
      <c r="DC68" s="1280"/>
    </row>
    <row r="69" spans="2:107">
      <c r="B69" s="374"/>
      <c r="AN69" s="1281"/>
      <c r="AO69" s="1282"/>
      <c r="AP69" s="1282"/>
      <c r="AQ69" s="1282"/>
      <c r="AR69" s="1282"/>
      <c r="AS69" s="1282"/>
      <c r="AT69" s="1282"/>
      <c r="AU69" s="1282"/>
      <c r="AV69" s="1282"/>
      <c r="AW69" s="1282"/>
      <c r="AX69" s="1282"/>
      <c r="AY69" s="1282"/>
      <c r="AZ69" s="1282"/>
      <c r="BA69" s="1282"/>
      <c r="BB69" s="1282"/>
      <c r="BC69" s="1282"/>
      <c r="BD69" s="1282"/>
      <c r="BE69" s="1282"/>
      <c r="BF69" s="1282"/>
      <c r="BG69" s="1282"/>
      <c r="BH69" s="1282"/>
      <c r="BI69" s="1282"/>
      <c r="BJ69" s="1282"/>
      <c r="BK69" s="1282"/>
      <c r="BL69" s="1282"/>
      <c r="BM69" s="1282"/>
      <c r="BN69" s="1282"/>
      <c r="BO69" s="1282"/>
      <c r="BP69" s="1282"/>
      <c r="BQ69" s="1282"/>
      <c r="BR69" s="1282"/>
      <c r="BS69" s="1282"/>
      <c r="BT69" s="1282"/>
      <c r="BU69" s="1282"/>
      <c r="BV69" s="1282"/>
      <c r="BW69" s="1282"/>
      <c r="BX69" s="1282"/>
      <c r="BY69" s="1282"/>
      <c r="BZ69" s="1282"/>
      <c r="CA69" s="1282"/>
      <c r="CB69" s="1282"/>
      <c r="CC69" s="1282"/>
      <c r="CD69" s="1282"/>
      <c r="CE69" s="1282"/>
      <c r="CF69" s="1282"/>
      <c r="CG69" s="1282"/>
      <c r="CH69" s="1282"/>
      <c r="CI69" s="1282"/>
      <c r="CJ69" s="1282"/>
      <c r="CK69" s="1282"/>
      <c r="CL69" s="1282"/>
      <c r="CM69" s="1282"/>
      <c r="CN69" s="1282"/>
      <c r="CO69" s="1282"/>
      <c r="CP69" s="1282"/>
      <c r="CQ69" s="1282"/>
      <c r="CR69" s="1282"/>
      <c r="CS69" s="1282"/>
      <c r="CT69" s="1282"/>
      <c r="CU69" s="1282"/>
      <c r="CV69" s="1282"/>
      <c r="CW69" s="1282"/>
      <c r="CX69" s="1282"/>
      <c r="CY69" s="1282"/>
      <c r="CZ69" s="1282"/>
      <c r="DA69" s="1282"/>
      <c r="DB69" s="1282"/>
      <c r="DC69" s="1283"/>
    </row>
    <row r="70" spans="2:107">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c r="B71" s="374"/>
      <c r="G71" s="399"/>
      <c r="I71" s="400"/>
      <c r="J71" s="397"/>
      <c r="K71" s="397"/>
      <c r="L71" s="398"/>
      <c r="M71" s="397"/>
      <c r="N71" s="398"/>
      <c r="AM71" s="399"/>
      <c r="AN71" s="367" t="s">
        <v>588</v>
      </c>
    </row>
    <row r="72" spans="2:107">
      <c r="B72" s="374"/>
      <c r="G72" s="1284"/>
      <c r="H72" s="1284"/>
      <c r="I72" s="1284"/>
      <c r="J72" s="1284"/>
      <c r="K72" s="384"/>
      <c r="L72" s="384"/>
      <c r="M72" s="385"/>
      <c r="N72" s="385"/>
      <c r="AN72" s="1285"/>
      <c r="AO72" s="1286"/>
      <c r="AP72" s="1286"/>
      <c r="AQ72" s="1286"/>
      <c r="AR72" s="1286"/>
      <c r="AS72" s="1286"/>
      <c r="AT72" s="1286"/>
      <c r="AU72" s="1286"/>
      <c r="AV72" s="1286"/>
      <c r="AW72" s="1286"/>
      <c r="AX72" s="1286"/>
      <c r="AY72" s="1286"/>
      <c r="AZ72" s="1286"/>
      <c r="BA72" s="1286"/>
      <c r="BB72" s="1286"/>
      <c r="BC72" s="1286"/>
      <c r="BD72" s="1286"/>
      <c r="BE72" s="1286"/>
      <c r="BF72" s="1286"/>
      <c r="BG72" s="1286"/>
      <c r="BH72" s="1286"/>
      <c r="BI72" s="1286"/>
      <c r="BJ72" s="1286"/>
      <c r="BK72" s="1286"/>
      <c r="BL72" s="1286"/>
      <c r="BM72" s="1286"/>
      <c r="BN72" s="1286"/>
      <c r="BO72" s="1287"/>
      <c r="BP72" s="1288" t="s">
        <v>542</v>
      </c>
      <c r="BQ72" s="1288"/>
      <c r="BR72" s="1288"/>
      <c r="BS72" s="1288"/>
      <c r="BT72" s="1288"/>
      <c r="BU72" s="1288"/>
      <c r="BV72" s="1288"/>
      <c r="BW72" s="1288"/>
      <c r="BX72" s="1288" t="s">
        <v>543</v>
      </c>
      <c r="BY72" s="1288"/>
      <c r="BZ72" s="1288"/>
      <c r="CA72" s="1288"/>
      <c r="CB72" s="1288"/>
      <c r="CC72" s="1288"/>
      <c r="CD72" s="1288"/>
      <c r="CE72" s="1288"/>
      <c r="CF72" s="1288" t="s">
        <v>544</v>
      </c>
      <c r="CG72" s="1288"/>
      <c r="CH72" s="1288"/>
      <c r="CI72" s="1288"/>
      <c r="CJ72" s="1288"/>
      <c r="CK72" s="1288"/>
      <c r="CL72" s="1288"/>
      <c r="CM72" s="1288"/>
      <c r="CN72" s="1288" t="s">
        <v>545</v>
      </c>
      <c r="CO72" s="1288"/>
      <c r="CP72" s="1288"/>
      <c r="CQ72" s="1288"/>
      <c r="CR72" s="1288"/>
      <c r="CS72" s="1288"/>
      <c r="CT72" s="1288"/>
      <c r="CU72" s="1288"/>
      <c r="CV72" s="1288" t="s">
        <v>546</v>
      </c>
      <c r="CW72" s="1288"/>
      <c r="CX72" s="1288"/>
      <c r="CY72" s="1288"/>
      <c r="CZ72" s="1288"/>
      <c r="DA72" s="1288"/>
      <c r="DB72" s="1288"/>
      <c r="DC72" s="1288"/>
    </row>
    <row r="73" spans="2:107">
      <c r="B73" s="374"/>
      <c r="G73" s="1295"/>
      <c r="H73" s="1295"/>
      <c r="I73" s="1295"/>
      <c r="J73" s="1295"/>
      <c r="K73" s="1296"/>
      <c r="L73" s="1296"/>
      <c r="M73" s="1296"/>
      <c r="N73" s="1296"/>
      <c r="AM73" s="383"/>
      <c r="AN73" s="1292" t="s">
        <v>589</v>
      </c>
      <c r="AO73" s="1292"/>
      <c r="AP73" s="1292"/>
      <c r="AQ73" s="1292"/>
      <c r="AR73" s="1292"/>
      <c r="AS73" s="1292"/>
      <c r="AT73" s="1292"/>
      <c r="AU73" s="1292"/>
      <c r="AV73" s="1292"/>
      <c r="AW73" s="1292"/>
      <c r="AX73" s="1292"/>
      <c r="AY73" s="1292"/>
      <c r="AZ73" s="1292"/>
      <c r="BA73" s="1292"/>
      <c r="BB73" s="1292" t="s">
        <v>590</v>
      </c>
      <c r="BC73" s="1292"/>
      <c r="BD73" s="1292"/>
      <c r="BE73" s="1292"/>
      <c r="BF73" s="1292"/>
      <c r="BG73" s="1292"/>
      <c r="BH73" s="1292"/>
      <c r="BI73" s="1292"/>
      <c r="BJ73" s="1292"/>
      <c r="BK73" s="1292"/>
      <c r="BL73" s="1292"/>
      <c r="BM73" s="1292"/>
      <c r="BN73" s="1292"/>
      <c r="BO73" s="1292"/>
      <c r="BP73" s="1290"/>
      <c r="BQ73" s="1290"/>
      <c r="BR73" s="1290"/>
      <c r="BS73" s="1290"/>
      <c r="BT73" s="1290"/>
      <c r="BU73" s="1290"/>
      <c r="BV73" s="1290"/>
      <c r="BW73" s="1290"/>
      <c r="BX73" s="1290"/>
      <c r="BY73" s="1290"/>
      <c r="BZ73" s="1290"/>
      <c r="CA73" s="1290"/>
      <c r="CB73" s="1290"/>
      <c r="CC73" s="1290"/>
      <c r="CD73" s="1290"/>
      <c r="CE73" s="1290"/>
      <c r="CF73" s="1290"/>
      <c r="CG73" s="1290"/>
      <c r="CH73" s="1290"/>
      <c r="CI73" s="1290"/>
      <c r="CJ73" s="1290"/>
      <c r="CK73" s="1290"/>
      <c r="CL73" s="1290"/>
      <c r="CM73" s="1290"/>
      <c r="CN73" s="1290"/>
      <c r="CO73" s="1290"/>
      <c r="CP73" s="1290"/>
      <c r="CQ73" s="1290"/>
      <c r="CR73" s="1290"/>
      <c r="CS73" s="1290"/>
      <c r="CT73" s="1290"/>
      <c r="CU73" s="1290"/>
      <c r="CV73" s="1290"/>
      <c r="CW73" s="1290"/>
      <c r="CX73" s="1290"/>
      <c r="CY73" s="1290"/>
      <c r="CZ73" s="1290"/>
      <c r="DA73" s="1290"/>
      <c r="DB73" s="1290"/>
      <c r="DC73" s="1290"/>
    </row>
    <row r="74" spans="2:107">
      <c r="B74" s="374"/>
      <c r="G74" s="1295"/>
      <c r="H74" s="1295"/>
      <c r="I74" s="1295"/>
      <c r="J74" s="1295"/>
      <c r="K74" s="1296"/>
      <c r="L74" s="1296"/>
      <c r="M74" s="1296"/>
      <c r="N74" s="1296"/>
      <c r="AM74" s="383"/>
      <c r="AN74" s="1292"/>
      <c r="AO74" s="1292"/>
      <c r="AP74" s="1292"/>
      <c r="AQ74" s="1292"/>
      <c r="AR74" s="1292"/>
      <c r="AS74" s="1292"/>
      <c r="AT74" s="1292"/>
      <c r="AU74" s="1292"/>
      <c r="AV74" s="1292"/>
      <c r="AW74" s="1292"/>
      <c r="AX74" s="1292"/>
      <c r="AY74" s="1292"/>
      <c r="AZ74" s="1292"/>
      <c r="BA74" s="1292"/>
      <c r="BB74" s="1292"/>
      <c r="BC74" s="1292"/>
      <c r="BD74" s="1292"/>
      <c r="BE74" s="1292"/>
      <c r="BF74" s="1292"/>
      <c r="BG74" s="1292"/>
      <c r="BH74" s="1292"/>
      <c r="BI74" s="1292"/>
      <c r="BJ74" s="1292"/>
      <c r="BK74" s="1292"/>
      <c r="BL74" s="1292"/>
      <c r="BM74" s="1292"/>
      <c r="BN74" s="1292"/>
      <c r="BO74" s="1292"/>
      <c r="BP74" s="1290"/>
      <c r="BQ74" s="1290"/>
      <c r="BR74" s="1290"/>
      <c r="BS74" s="1290"/>
      <c r="BT74" s="1290"/>
      <c r="BU74" s="1290"/>
      <c r="BV74" s="1290"/>
      <c r="BW74" s="1290"/>
      <c r="BX74" s="1290"/>
      <c r="BY74" s="1290"/>
      <c r="BZ74" s="1290"/>
      <c r="CA74" s="1290"/>
      <c r="CB74" s="1290"/>
      <c r="CC74" s="1290"/>
      <c r="CD74" s="1290"/>
      <c r="CE74" s="1290"/>
      <c r="CF74" s="1290"/>
      <c r="CG74" s="1290"/>
      <c r="CH74" s="1290"/>
      <c r="CI74" s="1290"/>
      <c r="CJ74" s="1290"/>
      <c r="CK74" s="1290"/>
      <c r="CL74" s="1290"/>
      <c r="CM74" s="1290"/>
      <c r="CN74" s="1290"/>
      <c r="CO74" s="1290"/>
      <c r="CP74" s="1290"/>
      <c r="CQ74" s="1290"/>
      <c r="CR74" s="1290"/>
      <c r="CS74" s="1290"/>
      <c r="CT74" s="1290"/>
      <c r="CU74" s="1290"/>
      <c r="CV74" s="1290"/>
      <c r="CW74" s="1290"/>
      <c r="CX74" s="1290"/>
      <c r="CY74" s="1290"/>
      <c r="CZ74" s="1290"/>
      <c r="DA74" s="1290"/>
      <c r="DB74" s="1290"/>
      <c r="DC74" s="1290"/>
    </row>
    <row r="75" spans="2:107">
      <c r="B75" s="374"/>
      <c r="G75" s="1295"/>
      <c r="H75" s="1295"/>
      <c r="I75" s="1284"/>
      <c r="J75" s="1284"/>
      <c r="K75" s="1291"/>
      <c r="L75" s="1291"/>
      <c r="M75" s="1291"/>
      <c r="N75" s="1291"/>
      <c r="AM75" s="383"/>
      <c r="AN75" s="1292"/>
      <c r="AO75" s="1292"/>
      <c r="AP75" s="1292"/>
      <c r="AQ75" s="1292"/>
      <c r="AR75" s="1292"/>
      <c r="AS75" s="1292"/>
      <c r="AT75" s="1292"/>
      <c r="AU75" s="1292"/>
      <c r="AV75" s="1292"/>
      <c r="AW75" s="1292"/>
      <c r="AX75" s="1292"/>
      <c r="AY75" s="1292"/>
      <c r="AZ75" s="1292"/>
      <c r="BA75" s="1292"/>
      <c r="BB75" s="1292" t="s">
        <v>595</v>
      </c>
      <c r="BC75" s="1292"/>
      <c r="BD75" s="1292"/>
      <c r="BE75" s="1292"/>
      <c r="BF75" s="1292"/>
      <c r="BG75" s="1292"/>
      <c r="BH75" s="1292"/>
      <c r="BI75" s="1292"/>
      <c r="BJ75" s="1292"/>
      <c r="BK75" s="1292"/>
      <c r="BL75" s="1292"/>
      <c r="BM75" s="1292"/>
      <c r="BN75" s="1292"/>
      <c r="BO75" s="1292"/>
      <c r="BP75" s="1290">
        <v>5.6</v>
      </c>
      <c r="BQ75" s="1290"/>
      <c r="BR75" s="1290"/>
      <c r="BS75" s="1290"/>
      <c r="BT75" s="1290"/>
      <c r="BU75" s="1290"/>
      <c r="BV75" s="1290"/>
      <c r="BW75" s="1290"/>
      <c r="BX75" s="1290">
        <v>4.5</v>
      </c>
      <c r="BY75" s="1290"/>
      <c r="BZ75" s="1290"/>
      <c r="CA75" s="1290"/>
      <c r="CB75" s="1290"/>
      <c r="CC75" s="1290"/>
      <c r="CD75" s="1290"/>
      <c r="CE75" s="1290"/>
      <c r="CF75" s="1290">
        <v>4.8</v>
      </c>
      <c r="CG75" s="1290"/>
      <c r="CH75" s="1290"/>
      <c r="CI75" s="1290"/>
      <c r="CJ75" s="1290"/>
      <c r="CK75" s="1290"/>
      <c r="CL75" s="1290"/>
      <c r="CM75" s="1290"/>
      <c r="CN75" s="1290">
        <v>4.4000000000000004</v>
      </c>
      <c r="CO75" s="1290"/>
      <c r="CP75" s="1290"/>
      <c r="CQ75" s="1290"/>
      <c r="CR75" s="1290"/>
      <c r="CS75" s="1290"/>
      <c r="CT75" s="1290"/>
      <c r="CU75" s="1290"/>
      <c r="CV75" s="1290">
        <v>3.9</v>
      </c>
      <c r="CW75" s="1290"/>
      <c r="CX75" s="1290"/>
      <c r="CY75" s="1290"/>
      <c r="CZ75" s="1290"/>
      <c r="DA75" s="1290"/>
      <c r="DB75" s="1290"/>
      <c r="DC75" s="1290"/>
    </row>
    <row r="76" spans="2:107">
      <c r="B76" s="374"/>
      <c r="G76" s="1295"/>
      <c r="H76" s="1295"/>
      <c r="I76" s="1284"/>
      <c r="J76" s="1284"/>
      <c r="K76" s="1291"/>
      <c r="L76" s="1291"/>
      <c r="M76" s="1291"/>
      <c r="N76" s="1291"/>
      <c r="AM76" s="383"/>
      <c r="AN76" s="1292"/>
      <c r="AO76" s="1292"/>
      <c r="AP76" s="1292"/>
      <c r="AQ76" s="1292"/>
      <c r="AR76" s="1292"/>
      <c r="AS76" s="1292"/>
      <c r="AT76" s="1292"/>
      <c r="AU76" s="1292"/>
      <c r="AV76" s="1292"/>
      <c r="AW76" s="1292"/>
      <c r="AX76" s="1292"/>
      <c r="AY76" s="1292"/>
      <c r="AZ76" s="1292"/>
      <c r="BA76" s="1292"/>
      <c r="BB76" s="1292"/>
      <c r="BC76" s="1292"/>
      <c r="BD76" s="1292"/>
      <c r="BE76" s="1292"/>
      <c r="BF76" s="1292"/>
      <c r="BG76" s="1292"/>
      <c r="BH76" s="1292"/>
      <c r="BI76" s="1292"/>
      <c r="BJ76" s="1292"/>
      <c r="BK76" s="1292"/>
      <c r="BL76" s="1292"/>
      <c r="BM76" s="1292"/>
      <c r="BN76" s="1292"/>
      <c r="BO76" s="1292"/>
      <c r="BP76" s="1290"/>
      <c r="BQ76" s="1290"/>
      <c r="BR76" s="1290"/>
      <c r="BS76" s="1290"/>
      <c r="BT76" s="1290"/>
      <c r="BU76" s="1290"/>
      <c r="BV76" s="1290"/>
      <c r="BW76" s="1290"/>
      <c r="BX76" s="1290"/>
      <c r="BY76" s="1290"/>
      <c r="BZ76" s="1290"/>
      <c r="CA76" s="1290"/>
      <c r="CB76" s="1290"/>
      <c r="CC76" s="1290"/>
      <c r="CD76" s="1290"/>
      <c r="CE76" s="1290"/>
      <c r="CF76" s="1290"/>
      <c r="CG76" s="1290"/>
      <c r="CH76" s="1290"/>
      <c r="CI76" s="1290"/>
      <c r="CJ76" s="1290"/>
      <c r="CK76" s="1290"/>
      <c r="CL76" s="1290"/>
      <c r="CM76" s="1290"/>
      <c r="CN76" s="1290"/>
      <c r="CO76" s="1290"/>
      <c r="CP76" s="1290"/>
      <c r="CQ76" s="1290"/>
      <c r="CR76" s="1290"/>
      <c r="CS76" s="1290"/>
      <c r="CT76" s="1290"/>
      <c r="CU76" s="1290"/>
      <c r="CV76" s="1290"/>
      <c r="CW76" s="1290"/>
      <c r="CX76" s="1290"/>
      <c r="CY76" s="1290"/>
      <c r="CZ76" s="1290"/>
      <c r="DA76" s="1290"/>
      <c r="DB76" s="1290"/>
      <c r="DC76" s="1290"/>
    </row>
    <row r="77" spans="2:107">
      <c r="B77" s="374"/>
      <c r="G77" s="1284"/>
      <c r="H77" s="1284"/>
      <c r="I77" s="1284"/>
      <c r="J77" s="1284"/>
      <c r="K77" s="1296"/>
      <c r="L77" s="1296"/>
      <c r="M77" s="1296"/>
      <c r="N77" s="1296"/>
      <c r="AN77" s="1288" t="s">
        <v>592</v>
      </c>
      <c r="AO77" s="1288"/>
      <c r="AP77" s="1288"/>
      <c r="AQ77" s="1288"/>
      <c r="AR77" s="1288"/>
      <c r="AS77" s="1288"/>
      <c r="AT77" s="1288"/>
      <c r="AU77" s="1288"/>
      <c r="AV77" s="1288"/>
      <c r="AW77" s="1288"/>
      <c r="AX77" s="1288"/>
      <c r="AY77" s="1288"/>
      <c r="AZ77" s="1288"/>
      <c r="BA77" s="1288"/>
      <c r="BB77" s="1292" t="s">
        <v>590</v>
      </c>
      <c r="BC77" s="1292"/>
      <c r="BD77" s="1292"/>
      <c r="BE77" s="1292"/>
      <c r="BF77" s="1292"/>
      <c r="BG77" s="1292"/>
      <c r="BH77" s="1292"/>
      <c r="BI77" s="1292"/>
      <c r="BJ77" s="1292"/>
      <c r="BK77" s="1292"/>
      <c r="BL77" s="1292"/>
      <c r="BM77" s="1292"/>
      <c r="BN77" s="1292"/>
      <c r="BO77" s="1292"/>
      <c r="BP77" s="1290">
        <v>20.5</v>
      </c>
      <c r="BQ77" s="1290"/>
      <c r="BR77" s="1290"/>
      <c r="BS77" s="1290"/>
      <c r="BT77" s="1290"/>
      <c r="BU77" s="1290"/>
      <c r="BV77" s="1290"/>
      <c r="BW77" s="1290"/>
      <c r="BX77" s="1290">
        <v>17.899999999999999</v>
      </c>
      <c r="BY77" s="1290"/>
      <c r="BZ77" s="1290"/>
      <c r="CA77" s="1290"/>
      <c r="CB77" s="1290"/>
      <c r="CC77" s="1290"/>
      <c r="CD77" s="1290"/>
      <c r="CE77" s="1290"/>
      <c r="CF77" s="1290">
        <v>27</v>
      </c>
      <c r="CG77" s="1290"/>
      <c r="CH77" s="1290"/>
      <c r="CI77" s="1290"/>
      <c r="CJ77" s="1290"/>
      <c r="CK77" s="1290"/>
      <c r="CL77" s="1290"/>
      <c r="CM77" s="1290"/>
      <c r="CN77" s="1290">
        <v>25.4</v>
      </c>
      <c r="CO77" s="1290"/>
      <c r="CP77" s="1290"/>
      <c r="CQ77" s="1290"/>
      <c r="CR77" s="1290"/>
      <c r="CS77" s="1290"/>
      <c r="CT77" s="1290"/>
      <c r="CU77" s="1290"/>
      <c r="CV77" s="1290">
        <v>23.4</v>
      </c>
      <c r="CW77" s="1290"/>
      <c r="CX77" s="1290"/>
      <c r="CY77" s="1290"/>
      <c r="CZ77" s="1290"/>
      <c r="DA77" s="1290"/>
      <c r="DB77" s="1290"/>
      <c r="DC77" s="1290"/>
    </row>
    <row r="78" spans="2:107">
      <c r="B78" s="374"/>
      <c r="G78" s="1284"/>
      <c r="H78" s="1284"/>
      <c r="I78" s="1284"/>
      <c r="J78" s="1284"/>
      <c r="K78" s="1296"/>
      <c r="L78" s="1296"/>
      <c r="M78" s="1296"/>
      <c r="N78" s="1296"/>
      <c r="AN78" s="1288"/>
      <c r="AO78" s="1288"/>
      <c r="AP78" s="1288"/>
      <c r="AQ78" s="1288"/>
      <c r="AR78" s="1288"/>
      <c r="AS78" s="1288"/>
      <c r="AT78" s="1288"/>
      <c r="AU78" s="1288"/>
      <c r="AV78" s="1288"/>
      <c r="AW78" s="1288"/>
      <c r="AX78" s="1288"/>
      <c r="AY78" s="1288"/>
      <c r="AZ78" s="1288"/>
      <c r="BA78" s="1288"/>
      <c r="BB78" s="1292"/>
      <c r="BC78" s="1292"/>
      <c r="BD78" s="1292"/>
      <c r="BE78" s="1292"/>
      <c r="BF78" s="1292"/>
      <c r="BG78" s="1292"/>
      <c r="BH78" s="1292"/>
      <c r="BI78" s="1292"/>
      <c r="BJ78" s="1292"/>
      <c r="BK78" s="1292"/>
      <c r="BL78" s="1292"/>
      <c r="BM78" s="1292"/>
      <c r="BN78" s="1292"/>
      <c r="BO78" s="1292"/>
      <c r="BP78" s="1290"/>
      <c r="BQ78" s="1290"/>
      <c r="BR78" s="1290"/>
      <c r="BS78" s="1290"/>
      <c r="BT78" s="1290"/>
      <c r="BU78" s="1290"/>
      <c r="BV78" s="1290"/>
      <c r="BW78" s="1290"/>
      <c r="BX78" s="1290"/>
      <c r="BY78" s="1290"/>
      <c r="BZ78" s="1290"/>
      <c r="CA78" s="1290"/>
      <c r="CB78" s="1290"/>
      <c r="CC78" s="1290"/>
      <c r="CD78" s="1290"/>
      <c r="CE78" s="1290"/>
      <c r="CF78" s="1290"/>
      <c r="CG78" s="1290"/>
      <c r="CH78" s="1290"/>
      <c r="CI78" s="1290"/>
      <c r="CJ78" s="1290"/>
      <c r="CK78" s="1290"/>
      <c r="CL78" s="1290"/>
      <c r="CM78" s="1290"/>
      <c r="CN78" s="1290"/>
      <c r="CO78" s="1290"/>
      <c r="CP78" s="1290"/>
      <c r="CQ78" s="1290"/>
      <c r="CR78" s="1290"/>
      <c r="CS78" s="1290"/>
      <c r="CT78" s="1290"/>
      <c r="CU78" s="1290"/>
      <c r="CV78" s="1290"/>
      <c r="CW78" s="1290"/>
      <c r="CX78" s="1290"/>
      <c r="CY78" s="1290"/>
      <c r="CZ78" s="1290"/>
      <c r="DA78" s="1290"/>
      <c r="DB78" s="1290"/>
      <c r="DC78" s="1290"/>
    </row>
    <row r="79" spans="2:107">
      <c r="B79" s="374"/>
      <c r="G79" s="1284"/>
      <c r="H79" s="1284"/>
      <c r="I79" s="1294"/>
      <c r="J79" s="1294"/>
      <c r="K79" s="1297"/>
      <c r="L79" s="1297"/>
      <c r="M79" s="1297"/>
      <c r="N79" s="1297"/>
      <c r="AN79" s="1288"/>
      <c r="AO79" s="1288"/>
      <c r="AP79" s="1288"/>
      <c r="AQ79" s="1288"/>
      <c r="AR79" s="1288"/>
      <c r="AS79" s="1288"/>
      <c r="AT79" s="1288"/>
      <c r="AU79" s="1288"/>
      <c r="AV79" s="1288"/>
      <c r="AW79" s="1288"/>
      <c r="AX79" s="1288"/>
      <c r="AY79" s="1288"/>
      <c r="AZ79" s="1288"/>
      <c r="BA79" s="1288"/>
      <c r="BB79" s="1292" t="s">
        <v>595</v>
      </c>
      <c r="BC79" s="1292"/>
      <c r="BD79" s="1292"/>
      <c r="BE79" s="1292"/>
      <c r="BF79" s="1292"/>
      <c r="BG79" s="1292"/>
      <c r="BH79" s="1292"/>
      <c r="BI79" s="1292"/>
      <c r="BJ79" s="1292"/>
      <c r="BK79" s="1292"/>
      <c r="BL79" s="1292"/>
      <c r="BM79" s="1292"/>
      <c r="BN79" s="1292"/>
      <c r="BO79" s="1292"/>
      <c r="BP79" s="1290">
        <v>10.5</v>
      </c>
      <c r="BQ79" s="1290"/>
      <c r="BR79" s="1290"/>
      <c r="BS79" s="1290"/>
      <c r="BT79" s="1290"/>
      <c r="BU79" s="1290"/>
      <c r="BV79" s="1290"/>
      <c r="BW79" s="1290"/>
      <c r="BX79" s="1290">
        <v>9.5</v>
      </c>
      <c r="BY79" s="1290"/>
      <c r="BZ79" s="1290"/>
      <c r="CA79" s="1290"/>
      <c r="CB79" s="1290"/>
      <c r="CC79" s="1290"/>
      <c r="CD79" s="1290"/>
      <c r="CE79" s="1290"/>
      <c r="CF79" s="1290">
        <v>8.6999999999999993</v>
      </c>
      <c r="CG79" s="1290"/>
      <c r="CH79" s="1290"/>
      <c r="CI79" s="1290"/>
      <c r="CJ79" s="1290"/>
      <c r="CK79" s="1290"/>
      <c r="CL79" s="1290"/>
      <c r="CM79" s="1290"/>
      <c r="CN79" s="1290">
        <v>8.6</v>
      </c>
      <c r="CO79" s="1290"/>
      <c r="CP79" s="1290"/>
      <c r="CQ79" s="1290"/>
      <c r="CR79" s="1290"/>
      <c r="CS79" s="1290"/>
      <c r="CT79" s="1290"/>
      <c r="CU79" s="1290"/>
      <c r="CV79" s="1290">
        <v>8.5</v>
      </c>
      <c r="CW79" s="1290"/>
      <c r="CX79" s="1290"/>
      <c r="CY79" s="1290"/>
      <c r="CZ79" s="1290"/>
      <c r="DA79" s="1290"/>
      <c r="DB79" s="1290"/>
      <c r="DC79" s="1290"/>
    </row>
    <row r="80" spans="2:107">
      <c r="B80" s="374"/>
      <c r="G80" s="1284"/>
      <c r="H80" s="1284"/>
      <c r="I80" s="1294"/>
      <c r="J80" s="1294"/>
      <c r="K80" s="1297"/>
      <c r="L80" s="1297"/>
      <c r="M80" s="1297"/>
      <c r="N80" s="1297"/>
      <c r="AN80" s="1288"/>
      <c r="AO80" s="1288"/>
      <c r="AP80" s="1288"/>
      <c r="AQ80" s="1288"/>
      <c r="AR80" s="1288"/>
      <c r="AS80" s="1288"/>
      <c r="AT80" s="1288"/>
      <c r="AU80" s="1288"/>
      <c r="AV80" s="1288"/>
      <c r="AW80" s="1288"/>
      <c r="AX80" s="1288"/>
      <c r="AY80" s="1288"/>
      <c r="AZ80" s="1288"/>
      <c r="BA80" s="1288"/>
      <c r="BB80" s="1292"/>
      <c r="BC80" s="1292"/>
      <c r="BD80" s="1292"/>
      <c r="BE80" s="1292"/>
      <c r="BF80" s="1292"/>
      <c r="BG80" s="1292"/>
      <c r="BH80" s="1292"/>
      <c r="BI80" s="1292"/>
      <c r="BJ80" s="1292"/>
      <c r="BK80" s="1292"/>
      <c r="BL80" s="1292"/>
      <c r="BM80" s="1292"/>
      <c r="BN80" s="1292"/>
      <c r="BO80" s="1292"/>
      <c r="BP80" s="1290"/>
      <c r="BQ80" s="1290"/>
      <c r="BR80" s="1290"/>
      <c r="BS80" s="1290"/>
      <c r="BT80" s="1290"/>
      <c r="BU80" s="1290"/>
      <c r="BV80" s="1290"/>
      <c r="BW80" s="1290"/>
      <c r="BX80" s="1290"/>
      <c r="BY80" s="1290"/>
      <c r="BZ80" s="1290"/>
      <c r="CA80" s="1290"/>
      <c r="CB80" s="1290"/>
      <c r="CC80" s="1290"/>
      <c r="CD80" s="1290"/>
      <c r="CE80" s="1290"/>
      <c r="CF80" s="1290"/>
      <c r="CG80" s="1290"/>
      <c r="CH80" s="1290"/>
      <c r="CI80" s="1290"/>
      <c r="CJ80" s="1290"/>
      <c r="CK80" s="1290"/>
      <c r="CL80" s="1290"/>
      <c r="CM80" s="1290"/>
      <c r="CN80" s="1290"/>
      <c r="CO80" s="1290"/>
      <c r="CP80" s="1290"/>
      <c r="CQ80" s="1290"/>
      <c r="CR80" s="1290"/>
      <c r="CS80" s="1290"/>
      <c r="CT80" s="1290"/>
      <c r="CU80" s="1290"/>
      <c r="CV80" s="1290"/>
      <c r="CW80" s="1290"/>
      <c r="CX80" s="1290"/>
      <c r="CY80" s="1290"/>
      <c r="CZ80" s="1290"/>
      <c r="DA80" s="1290"/>
      <c r="DB80" s="1290"/>
      <c r="DC80" s="1290"/>
    </row>
    <row r="81" spans="2:109">
      <c r="B81" s="374"/>
    </row>
    <row r="82" spans="2:109" ht="17.2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c r="DD84" s="367"/>
      <c r="DE84" s="367"/>
    </row>
    <row r="85" spans="2:109">
      <c r="DD85" s="367"/>
      <c r="DE85" s="367"/>
    </row>
    <row r="86" spans="2:109" hidden="1">
      <c r="DD86" s="367"/>
      <c r="DE86" s="367"/>
    </row>
    <row r="87" spans="2:109" hidden="1">
      <c r="K87" s="402"/>
      <c r="AQ87" s="402"/>
      <c r="BC87" s="402"/>
      <c r="BO87" s="402"/>
      <c r="CA87" s="402"/>
      <c r="CM87" s="402"/>
      <c r="CY87" s="402"/>
      <c r="DD87" s="367"/>
      <c r="DE87" s="367"/>
    </row>
    <row r="88" spans="2:109" hidden="1">
      <c r="DD88" s="367"/>
      <c r="DE88" s="367"/>
    </row>
    <row r="89" spans="2:109" hidden="1">
      <c r="DD89" s="367"/>
      <c r="DE89" s="367"/>
    </row>
    <row r="90" spans="2:109" hidden="1">
      <c r="DD90" s="367"/>
      <c r="DE90" s="367"/>
    </row>
    <row r="91" spans="2:109" hidden="1">
      <c r="DD91" s="367"/>
      <c r="DE91" s="367"/>
    </row>
    <row r="92" spans="2:109" ht="13.5" hidden="1" customHeight="1">
      <c r="DD92" s="367"/>
      <c r="DE92" s="367"/>
    </row>
    <row r="93" spans="2:109" ht="13.5" hidden="1" customHeight="1">
      <c r="DD93" s="367"/>
      <c r="DE93" s="367"/>
    </row>
    <row r="94" spans="2:109" ht="13.5" hidden="1" customHeight="1">
      <c r="DD94" s="367"/>
      <c r="DE94" s="367"/>
    </row>
    <row r="95" spans="2:109" ht="13.5" hidden="1" customHeight="1">
      <c r="DD95" s="367"/>
      <c r="DE95" s="367"/>
    </row>
    <row r="96" spans="2:109" ht="13.5" hidden="1" customHeight="1">
      <c r="DD96" s="367"/>
      <c r="DE96" s="367"/>
    </row>
    <row r="97" spans="108:109" ht="13.5" hidden="1" customHeight="1">
      <c r="DD97" s="367"/>
      <c r="DE97" s="367"/>
    </row>
    <row r="98" spans="108:109" ht="13.5" hidden="1" customHeight="1">
      <c r="DD98" s="367"/>
      <c r="DE98" s="367"/>
    </row>
    <row r="99" spans="108:109" ht="13.5" hidden="1" customHeight="1">
      <c r="DD99" s="367"/>
      <c r="DE99" s="367"/>
    </row>
    <row r="100" spans="108:109" ht="13.5" hidden="1" customHeight="1">
      <c r="DD100" s="367"/>
      <c r="DE100" s="367"/>
    </row>
    <row r="101" spans="108:109" ht="13.5" hidden="1" customHeight="1">
      <c r="DD101" s="367"/>
      <c r="DE101" s="367"/>
    </row>
    <row r="102" spans="108:109" ht="13.5" hidden="1" customHeight="1">
      <c r="DD102" s="367"/>
      <c r="DE102" s="367"/>
    </row>
    <row r="103" spans="108:109" ht="13.5" hidden="1" customHeight="1">
      <c r="DD103" s="367"/>
      <c r="DE103" s="367"/>
    </row>
    <row r="104" spans="108:109" ht="13.5" hidden="1" customHeight="1">
      <c r="DD104" s="367"/>
      <c r="DE104" s="367"/>
    </row>
    <row r="105" spans="108:109" ht="13.5" hidden="1" customHeight="1">
      <c r="DD105" s="367"/>
      <c r="DE105" s="367"/>
    </row>
    <row r="106" spans="108:109" ht="13.5" hidden="1" customHeight="1">
      <c r="DD106" s="367"/>
      <c r="DE106" s="367"/>
    </row>
    <row r="107" spans="108:109" ht="13.5" hidden="1" customHeight="1">
      <c r="DD107" s="367"/>
      <c r="DE107" s="367"/>
    </row>
    <row r="108" spans="108:109" ht="13.5" hidden="1" customHeight="1">
      <c r="DD108" s="367"/>
      <c r="DE108" s="367"/>
    </row>
    <row r="109" spans="108:109" ht="13.5" hidden="1" customHeight="1">
      <c r="DD109" s="367"/>
      <c r="DE109" s="367"/>
    </row>
    <row r="110" spans="108:109" ht="13.5" hidden="1" customHeight="1">
      <c r="DD110" s="367"/>
      <c r="DE110" s="367"/>
    </row>
    <row r="111" spans="108:109" ht="13.5" hidden="1" customHeight="1">
      <c r="DD111" s="367"/>
      <c r="DE111" s="367"/>
    </row>
    <row r="112" spans="108:109" ht="13.5" hidden="1" customHeight="1">
      <c r="DD112" s="367"/>
      <c r="DE112" s="367"/>
    </row>
    <row r="113" spans="108:109" ht="13.5" hidden="1" customHeight="1">
      <c r="DD113" s="367"/>
      <c r="DE113" s="367"/>
    </row>
    <row r="114" spans="108:109" ht="13.5" hidden="1" customHeight="1">
      <c r="DD114" s="367"/>
      <c r="DE114" s="367"/>
    </row>
    <row r="115" spans="108:109" ht="13.5" hidden="1" customHeight="1">
      <c r="DD115" s="367"/>
      <c r="DE115" s="367"/>
    </row>
    <row r="116" spans="108:109" ht="13.5" hidden="1" customHeight="1">
      <c r="DD116" s="367"/>
      <c r="DE116" s="367"/>
    </row>
    <row r="117" spans="108:109" ht="13.5" hidden="1" customHeight="1">
      <c r="DD117" s="367"/>
      <c r="DE117" s="367"/>
    </row>
    <row r="118" spans="108:109" ht="13.5" hidden="1" customHeight="1">
      <c r="DD118" s="367"/>
      <c r="DE118" s="367"/>
    </row>
    <row r="119" spans="108:109" ht="13.5" hidden="1" customHeight="1">
      <c r="DD119" s="367"/>
      <c r="DE119" s="367"/>
    </row>
    <row r="120" spans="108:109" ht="13.5" hidden="1" customHeight="1">
      <c r="DD120" s="367"/>
      <c r="DE120" s="367"/>
    </row>
    <row r="121" spans="108:109" ht="13.5" hidden="1" customHeight="1">
      <c r="DD121" s="367"/>
      <c r="DE121" s="367"/>
    </row>
    <row r="122" spans="108:109" ht="13.5" hidden="1" customHeight="1">
      <c r="DD122" s="367"/>
      <c r="DE122" s="367"/>
    </row>
    <row r="123" spans="108:109" ht="13.5" hidden="1" customHeight="1">
      <c r="DD123" s="367"/>
      <c r="DE123" s="367"/>
    </row>
    <row r="124" spans="108:109" ht="13.5" hidden="1" customHeight="1">
      <c r="DD124" s="367"/>
      <c r="DE124" s="367"/>
    </row>
    <row r="125" spans="108:109" ht="13.5" hidden="1" customHeight="1">
      <c r="DD125" s="367"/>
      <c r="DE125" s="367"/>
    </row>
    <row r="126" spans="108:109" ht="13.5" hidden="1" customHeight="1">
      <c r="DD126" s="367"/>
      <c r="DE126" s="367"/>
    </row>
    <row r="127" spans="108:109" ht="13.5" hidden="1" customHeight="1">
      <c r="DD127" s="367"/>
      <c r="DE127" s="367"/>
    </row>
    <row r="128" spans="108:109" ht="13.5" hidden="1" customHeight="1">
      <c r="DD128" s="367"/>
      <c r="DE128" s="367"/>
    </row>
    <row r="129" spans="108:109" ht="13.5" hidden="1" customHeight="1">
      <c r="DD129" s="367"/>
      <c r="DE129" s="367"/>
    </row>
    <row r="130" spans="108:109" ht="13.5" hidden="1" customHeight="1">
      <c r="DD130" s="367"/>
      <c r="DE130" s="367"/>
    </row>
    <row r="131" spans="108:109" ht="13.5" hidden="1" customHeight="1">
      <c r="DD131" s="367"/>
      <c r="DE131" s="367"/>
    </row>
    <row r="132" spans="108:109" ht="13.5" hidden="1" customHeight="1">
      <c r="DD132" s="367"/>
      <c r="DE132" s="367"/>
    </row>
    <row r="133" spans="108:109" ht="13.5" hidden="1" customHeight="1">
      <c r="DD133" s="367"/>
      <c r="DE133" s="367"/>
    </row>
    <row r="134" spans="108:109" ht="13.5" hidden="1" customHeight="1">
      <c r="DD134" s="367"/>
      <c r="DE134" s="367"/>
    </row>
    <row r="135" spans="108:109" ht="13.5" hidden="1" customHeight="1">
      <c r="DD135" s="367"/>
      <c r="DE135" s="367"/>
    </row>
    <row r="136" spans="108:109" ht="13.5" hidden="1" customHeight="1">
      <c r="DD136" s="367"/>
      <c r="DE136" s="367"/>
    </row>
    <row r="137" spans="108:109" ht="13.5" hidden="1" customHeight="1">
      <c r="DD137" s="367"/>
      <c r="DE137" s="367"/>
    </row>
    <row r="138" spans="108:109" ht="13.5" hidden="1" customHeight="1">
      <c r="DD138" s="367"/>
      <c r="DE138" s="367"/>
    </row>
    <row r="139" spans="108:109" ht="13.5" hidden="1" customHeight="1">
      <c r="DD139" s="367"/>
      <c r="DE139" s="367"/>
    </row>
    <row r="140" spans="108:109" ht="13.5" hidden="1" customHeight="1">
      <c r="DD140" s="367"/>
      <c r="DE140" s="367"/>
    </row>
    <row r="141" spans="108:109" ht="13.5" hidden="1" customHeight="1">
      <c r="DD141" s="367"/>
      <c r="DE141" s="367"/>
    </row>
    <row r="142" spans="108:109" ht="13.5" hidden="1" customHeight="1">
      <c r="DD142" s="367"/>
      <c r="DE142" s="367"/>
    </row>
    <row r="143" spans="108:109" ht="13.5" hidden="1" customHeight="1">
      <c r="DD143" s="367"/>
      <c r="DE143" s="367"/>
    </row>
    <row r="144" spans="108:109" ht="13.5" hidden="1" customHeight="1">
      <c r="DD144" s="367"/>
      <c r="DE144" s="367"/>
    </row>
    <row r="145" spans="108:109" ht="13.5" hidden="1" customHeight="1">
      <c r="DD145" s="367"/>
      <c r="DE145" s="367"/>
    </row>
    <row r="146" spans="108:109" ht="13.5" hidden="1" customHeight="1">
      <c r="DD146" s="367"/>
      <c r="DE146" s="367"/>
    </row>
    <row r="147" spans="108:109" ht="13.5" hidden="1" customHeight="1">
      <c r="DD147" s="367"/>
      <c r="DE147" s="367"/>
    </row>
    <row r="148" spans="108:109" ht="13.5" hidden="1" customHeight="1">
      <c r="DD148" s="367"/>
      <c r="DE148" s="367"/>
    </row>
    <row r="149" spans="108:109" ht="13.5" hidden="1" customHeight="1">
      <c r="DD149" s="367"/>
      <c r="DE149" s="367"/>
    </row>
    <row r="150" spans="108:109" ht="13.5" hidden="1" customHeight="1">
      <c r="DD150" s="367"/>
      <c r="DE150" s="367"/>
    </row>
    <row r="151" spans="108:109" ht="13.5" hidden="1" customHeight="1">
      <c r="DD151" s="367"/>
      <c r="DE151" s="367"/>
    </row>
    <row r="152" spans="108:109" ht="13.5" hidden="1" customHeight="1">
      <c r="DD152" s="367"/>
      <c r="DE152" s="367"/>
    </row>
    <row r="153" spans="108:109" ht="13.5" hidden="1" customHeight="1">
      <c r="DD153" s="367"/>
      <c r="DE153" s="367"/>
    </row>
    <row r="154" spans="108:109" ht="13.5" hidden="1" customHeight="1">
      <c r="DD154" s="367"/>
      <c r="DE154" s="367"/>
    </row>
    <row r="155" spans="108:109" ht="13.5" hidden="1" customHeight="1">
      <c r="DD155" s="367"/>
      <c r="DE155" s="367"/>
    </row>
    <row r="156" spans="108:109" ht="13.5" hidden="1" customHeight="1">
      <c r="DD156" s="367"/>
      <c r="DE156" s="367"/>
    </row>
    <row r="157" spans="108:109" ht="13.5" hidden="1" customHeight="1">
      <c r="DD157" s="367"/>
      <c r="DE157" s="367"/>
    </row>
    <row r="158" spans="108:109" ht="13.5" hidden="1" customHeight="1">
      <c r="DD158" s="367"/>
      <c r="DE158" s="367"/>
    </row>
    <row r="159" spans="108:109" ht="13.5" hidden="1" customHeight="1">
      <c r="DD159" s="367"/>
      <c r="DE159" s="367"/>
    </row>
    <row r="160" spans="108:109" ht="13.5" hidden="1" customHeight="1">
      <c r="DD160" s="367"/>
      <c r="DE160" s="36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7wSJuyCNbSSXZ7EjX39Vn6dbYJTVWAiMq3gWDsM33qMvkxuahf5uXreowdU4ceWRl05qrj7mgfDrgTh1fjWf1Q==" saltValue="YpxmLyflIzDzDQQi2Y8qp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596</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Ug7BqOdXEA8VI/vlg8wCtAKrdFBzOUlFZHofyCETIcUj0sJgH1WgOMnvY4zGfqyDlDh3p78rraW7qw5/xcW6lQ==" saltValue="nELQBOacUpRyZVzEEOz0LA=="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5" zoomScaleNormal="75" zoomScaleSheetLayoutView="55"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596</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m+jZ8uQTdnvl22H9SjKciJyTjbSDFnwAmBXizpj8FC80xTkGESr9s5+J57P7VxW+YLlSggsLoGfykTEJd1R+Ng==" saltValue="/crZwWCaAc99LTGKVM9THA=="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47</v>
      </c>
      <c r="E2" s="134"/>
      <c r="F2" s="135" t="s">
        <v>539</v>
      </c>
      <c r="G2" s="136"/>
      <c r="H2" s="137"/>
    </row>
    <row r="3" spans="1:8">
      <c r="A3" s="133" t="s">
        <v>532</v>
      </c>
      <c r="B3" s="138"/>
      <c r="C3" s="139"/>
      <c r="D3" s="140">
        <v>140717</v>
      </c>
      <c r="E3" s="141"/>
      <c r="F3" s="142">
        <v>119674</v>
      </c>
      <c r="G3" s="143"/>
      <c r="H3" s="144"/>
    </row>
    <row r="4" spans="1:8">
      <c r="A4" s="145"/>
      <c r="B4" s="146"/>
      <c r="C4" s="147"/>
      <c r="D4" s="148">
        <v>54321</v>
      </c>
      <c r="E4" s="149"/>
      <c r="F4" s="150">
        <v>57803</v>
      </c>
      <c r="G4" s="151"/>
      <c r="H4" s="152"/>
    </row>
    <row r="5" spans="1:8">
      <c r="A5" s="133" t="s">
        <v>534</v>
      </c>
      <c r="B5" s="138"/>
      <c r="C5" s="139"/>
      <c r="D5" s="140">
        <v>164140</v>
      </c>
      <c r="E5" s="141"/>
      <c r="F5" s="142">
        <v>119685</v>
      </c>
      <c r="G5" s="143"/>
      <c r="H5" s="144"/>
    </row>
    <row r="6" spans="1:8">
      <c r="A6" s="145"/>
      <c r="B6" s="146"/>
      <c r="C6" s="147"/>
      <c r="D6" s="148">
        <v>76011</v>
      </c>
      <c r="E6" s="149"/>
      <c r="F6" s="150">
        <v>68464</v>
      </c>
      <c r="G6" s="151"/>
      <c r="H6" s="152"/>
    </row>
    <row r="7" spans="1:8">
      <c r="A7" s="133" t="s">
        <v>535</v>
      </c>
      <c r="B7" s="138"/>
      <c r="C7" s="139"/>
      <c r="D7" s="140">
        <v>52977</v>
      </c>
      <c r="E7" s="141"/>
      <c r="F7" s="142">
        <v>109920</v>
      </c>
      <c r="G7" s="143"/>
      <c r="H7" s="144"/>
    </row>
    <row r="8" spans="1:8">
      <c r="A8" s="145"/>
      <c r="B8" s="146"/>
      <c r="C8" s="147"/>
      <c r="D8" s="148">
        <v>49673</v>
      </c>
      <c r="E8" s="149"/>
      <c r="F8" s="150">
        <v>62739</v>
      </c>
      <c r="G8" s="151"/>
      <c r="H8" s="152"/>
    </row>
    <row r="9" spans="1:8">
      <c r="A9" s="133" t="s">
        <v>536</v>
      </c>
      <c r="B9" s="138"/>
      <c r="C9" s="139"/>
      <c r="D9" s="140">
        <v>139459</v>
      </c>
      <c r="E9" s="141"/>
      <c r="F9" s="142">
        <v>119882</v>
      </c>
      <c r="G9" s="143"/>
      <c r="H9" s="144"/>
    </row>
    <row r="10" spans="1:8">
      <c r="A10" s="145"/>
      <c r="B10" s="146"/>
      <c r="C10" s="147"/>
      <c r="D10" s="148">
        <v>86606</v>
      </c>
      <c r="E10" s="149"/>
      <c r="F10" s="150">
        <v>66481</v>
      </c>
      <c r="G10" s="151"/>
      <c r="H10" s="152"/>
    </row>
    <row r="11" spans="1:8">
      <c r="A11" s="133" t="s">
        <v>537</v>
      </c>
      <c r="B11" s="138"/>
      <c r="C11" s="139"/>
      <c r="D11" s="140">
        <v>87109</v>
      </c>
      <c r="E11" s="141"/>
      <c r="F11" s="142">
        <v>116162</v>
      </c>
      <c r="G11" s="143"/>
      <c r="H11" s="144"/>
    </row>
    <row r="12" spans="1:8">
      <c r="A12" s="145"/>
      <c r="B12" s="146"/>
      <c r="C12" s="153"/>
      <c r="D12" s="148">
        <v>43399</v>
      </c>
      <c r="E12" s="149"/>
      <c r="F12" s="150">
        <v>61562</v>
      </c>
      <c r="G12" s="151"/>
      <c r="H12" s="152"/>
    </row>
    <row r="13" spans="1:8">
      <c r="A13" s="133"/>
      <c r="B13" s="138"/>
      <c r="C13" s="154"/>
      <c r="D13" s="155">
        <v>116880</v>
      </c>
      <c r="E13" s="156"/>
      <c r="F13" s="157">
        <v>117065</v>
      </c>
      <c r="G13" s="158"/>
      <c r="H13" s="144"/>
    </row>
    <row r="14" spans="1:8">
      <c r="A14" s="145"/>
      <c r="B14" s="146"/>
      <c r="C14" s="147"/>
      <c r="D14" s="148">
        <v>62002</v>
      </c>
      <c r="E14" s="149"/>
      <c r="F14" s="150">
        <v>63410</v>
      </c>
      <c r="G14" s="151"/>
      <c r="H14" s="152"/>
    </row>
    <row r="17" spans="1:11">
      <c r="A17" s="129" t="s">
        <v>48</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49</v>
      </c>
      <c r="B19" s="159">
        <f>ROUND(VALUE(SUBSTITUTE(実質収支比率等に係る経年分析!F$48,"▲","-")),2)</f>
        <v>9.2899999999999991</v>
      </c>
      <c r="C19" s="159">
        <f>ROUND(VALUE(SUBSTITUTE(実質収支比率等に係る経年分析!G$48,"▲","-")),2)</f>
        <v>6.57</v>
      </c>
      <c r="D19" s="159">
        <f>ROUND(VALUE(SUBSTITUTE(実質収支比率等に係る経年分析!H$48,"▲","-")),2)</f>
        <v>14.34</v>
      </c>
      <c r="E19" s="159">
        <f>ROUND(VALUE(SUBSTITUTE(実質収支比率等に係る経年分析!I$48,"▲","-")),2)</f>
        <v>6.65</v>
      </c>
      <c r="F19" s="159">
        <f>ROUND(VALUE(SUBSTITUTE(実質収支比率等に係る経年分析!J$48,"▲","-")),2)</f>
        <v>11.5</v>
      </c>
    </row>
    <row r="20" spans="1:11">
      <c r="A20" s="159" t="s">
        <v>50</v>
      </c>
      <c r="B20" s="159">
        <f>ROUND(VALUE(SUBSTITUTE(実質収支比率等に係る経年分析!F$47,"▲","-")),2)</f>
        <v>76.77</v>
      </c>
      <c r="C20" s="159">
        <f>ROUND(VALUE(SUBSTITUTE(実質収支比率等に係る経年分析!G$47,"▲","-")),2)</f>
        <v>102.03</v>
      </c>
      <c r="D20" s="159">
        <f>ROUND(VALUE(SUBSTITUTE(実質収支比率等に係る経年分析!H$47,"▲","-")),2)</f>
        <v>143.83000000000001</v>
      </c>
      <c r="E20" s="159">
        <f>ROUND(VALUE(SUBSTITUTE(実質収支比率等に係る経年分析!I$47,"▲","-")),2)</f>
        <v>76.55</v>
      </c>
      <c r="F20" s="159">
        <f>ROUND(VALUE(SUBSTITUTE(実質収支比率等に係る経年分析!J$47,"▲","-")),2)</f>
        <v>127.37</v>
      </c>
    </row>
    <row r="21" spans="1:11">
      <c r="A21" s="159" t="s">
        <v>51</v>
      </c>
      <c r="B21" s="159">
        <f>IF(ISNUMBER(VALUE(SUBSTITUTE(実質収支比率等に係る経年分析!F$49,"▲","-"))),ROUND(VALUE(SUBSTITUTE(実質収支比率等に係る経年分析!F$49,"▲","-")),2),NA())</f>
        <v>-2.31</v>
      </c>
      <c r="C21" s="159">
        <f>IF(ISNUMBER(VALUE(SUBSTITUTE(実質収支比率等に係る経年分析!G$49,"▲","-"))),ROUND(VALUE(SUBSTITUTE(実質収支比率等に係る経年分析!G$49,"▲","-")),2),NA())</f>
        <v>-21.6</v>
      </c>
      <c r="D21" s="159">
        <f>IF(ISNUMBER(VALUE(SUBSTITUTE(実質収支比率等に係る経年分析!H$49,"▲","-"))),ROUND(VALUE(SUBSTITUTE(実質収支比率等に係る経年分析!H$49,"▲","-")),2),NA())</f>
        <v>28.08</v>
      </c>
      <c r="E21" s="159">
        <f>IF(ISNUMBER(VALUE(SUBSTITUTE(実質収支比率等に係る経年分析!I$49,"▲","-"))),ROUND(VALUE(SUBSTITUTE(実質収支比率等に係る経年分析!I$49,"▲","-")),2),NA())</f>
        <v>-12.64</v>
      </c>
      <c r="F21" s="159">
        <f>IF(ISNUMBER(VALUE(SUBSTITUTE(実質収支比率等に係る経年分析!J$49,"▲","-"))),ROUND(VALUE(SUBSTITUTE(実質収支比率等に係る経年分析!J$49,"▲","-")),2),NA())</f>
        <v>10.01</v>
      </c>
    </row>
    <row r="24" spans="1:11">
      <c r="A24" s="129" t="s">
        <v>52</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53</v>
      </c>
      <c r="C26" s="160" t="s">
        <v>54</v>
      </c>
      <c r="D26" s="160" t="s">
        <v>53</v>
      </c>
      <c r="E26" s="160" t="s">
        <v>54</v>
      </c>
      <c r="F26" s="160" t="s">
        <v>53</v>
      </c>
      <c r="G26" s="160" t="s">
        <v>54</v>
      </c>
      <c r="H26" s="160" t="s">
        <v>53</v>
      </c>
      <c r="I26" s="160" t="s">
        <v>54</v>
      </c>
      <c r="J26" s="160" t="s">
        <v>53</v>
      </c>
      <c r="K26" s="160" t="s">
        <v>54</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介護予防支援事業特別会計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c r="A30" s="160" t="str">
        <f>IF(連結実質赤字比率に係る赤字・黒字の構成分析!C$40="",NA(),連結実質赤字比率に係る赤字・黒字の構成分析!C$40)</f>
        <v>後期高齢者医療特別会計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0.01</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c r="A31" s="160" t="str">
        <f>IF(連結実質赤字比率に係る赤字・黒字の構成分析!C$39="",NA(),連結実質赤字比率に係る赤字・黒字の構成分析!C$39)</f>
        <v>観光施設特別会計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0.06</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0.08</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0.1</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0.06</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7.0000000000000007E-2</v>
      </c>
    </row>
    <row r="32" spans="1:11">
      <c r="A32" s="160" t="str">
        <f>IF(連結実質赤字比率に係る赤字・黒字の構成分析!C$38="",NA(),連結実質赤字比率に係る赤字・黒字の構成分析!C$38)</f>
        <v>簡易水道特別会計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0.04</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0.06</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0.08</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0.05</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0.15</v>
      </c>
    </row>
    <row r="33" spans="1:16">
      <c r="A33" s="160" t="str">
        <f>IF(連結実質赤字比率に係る赤字・黒字の構成分析!C$37="",NA(),連結実質赤字比率に係る赤字・黒字の構成分析!C$37)</f>
        <v>下水道特別会計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0.08</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0.13</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0.18</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0.11</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0.18</v>
      </c>
    </row>
    <row r="34" spans="1:16">
      <c r="A34" s="160" t="str">
        <f>IF(連結実質赤字比率に係る赤字・黒字の構成分析!C$36="",NA(),連結実質赤字比率に係る赤字・黒字の構成分析!C$36)</f>
        <v>国民健康保険特別会計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0.09</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0.33</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0.98</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0.4</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0.54</v>
      </c>
    </row>
    <row r="35" spans="1:16">
      <c r="A35" s="160" t="str">
        <f>IF(連結実質赤字比率に係る赤字・黒字の構成分析!C$35="",NA(),連結実質赤字比率に係る赤字・黒字の構成分析!C$35)</f>
        <v>介護保険特別会計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0</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0.14000000000000001</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0.46</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0.37</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0.57999999999999996</v>
      </c>
    </row>
    <row r="36" spans="1:16">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9.2899999999999991</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6.56</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14.33</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6.65</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11.49</v>
      </c>
    </row>
    <row r="39" spans="1:16">
      <c r="A39" s="129" t="s">
        <v>55</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56</v>
      </c>
      <c r="C41" s="161"/>
      <c r="D41" s="161" t="s">
        <v>57</v>
      </c>
      <c r="E41" s="161" t="s">
        <v>56</v>
      </c>
      <c r="F41" s="161"/>
      <c r="G41" s="161" t="s">
        <v>57</v>
      </c>
      <c r="H41" s="161" t="s">
        <v>56</v>
      </c>
      <c r="I41" s="161"/>
      <c r="J41" s="161" t="s">
        <v>57</v>
      </c>
      <c r="K41" s="161" t="s">
        <v>56</v>
      </c>
      <c r="L41" s="161"/>
      <c r="M41" s="161" t="s">
        <v>57</v>
      </c>
      <c r="N41" s="161" t="s">
        <v>56</v>
      </c>
      <c r="O41" s="161"/>
      <c r="P41" s="161" t="s">
        <v>57</v>
      </c>
    </row>
    <row r="42" spans="1:16">
      <c r="A42" s="161" t="s">
        <v>58</v>
      </c>
      <c r="B42" s="161"/>
      <c r="C42" s="161"/>
      <c r="D42" s="161">
        <f>'実質公債費比率（分子）の構造'!K$52</f>
        <v>399</v>
      </c>
      <c r="E42" s="161"/>
      <c r="F42" s="161"/>
      <c r="G42" s="161">
        <f>'実質公債費比率（分子）の構造'!L$52</f>
        <v>398</v>
      </c>
      <c r="H42" s="161"/>
      <c r="I42" s="161"/>
      <c r="J42" s="161">
        <f>'実質公債費比率（分子）の構造'!M$52</f>
        <v>363</v>
      </c>
      <c r="K42" s="161"/>
      <c r="L42" s="161"/>
      <c r="M42" s="161">
        <f>'実質公債費比率（分子）の構造'!N$52</f>
        <v>306</v>
      </c>
      <c r="N42" s="161"/>
      <c r="O42" s="161"/>
      <c r="P42" s="161">
        <f>'実質公債費比率（分子）の構造'!O$52</f>
        <v>295</v>
      </c>
    </row>
    <row r="43" spans="1:16">
      <c r="A43" s="161" t="s">
        <v>59</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c r="A44" s="161" t="s">
        <v>60</v>
      </c>
      <c r="B44" s="161" t="str">
        <f>'実質公債費比率（分子）の構造'!K$50</f>
        <v>-</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c r="A45" s="161" t="s">
        <v>61</v>
      </c>
      <c r="B45" s="161">
        <f>'実質公債費比率（分子）の構造'!K$49</f>
        <v>7</v>
      </c>
      <c r="C45" s="161"/>
      <c r="D45" s="161"/>
      <c r="E45" s="161">
        <f>'実質公債費比率（分子）の構造'!L$49</f>
        <v>4</v>
      </c>
      <c r="F45" s="161"/>
      <c r="G45" s="161"/>
      <c r="H45" s="161">
        <f>'実質公債費比率（分子）の構造'!M$49</f>
        <v>4</v>
      </c>
      <c r="I45" s="161"/>
      <c r="J45" s="161"/>
      <c r="K45" s="161">
        <f>'実質公債費比率（分子）の構造'!N$49</f>
        <v>4</v>
      </c>
      <c r="L45" s="161"/>
      <c r="M45" s="161"/>
      <c r="N45" s="161">
        <f>'実質公債費比率（分子）の構造'!O$49</f>
        <v>4</v>
      </c>
      <c r="O45" s="161"/>
      <c r="P45" s="161"/>
    </row>
    <row r="46" spans="1:16">
      <c r="A46" s="161" t="s">
        <v>62</v>
      </c>
      <c r="B46" s="161">
        <f>'実質公債費比率（分子）の構造'!K$48</f>
        <v>364</v>
      </c>
      <c r="C46" s="161"/>
      <c r="D46" s="161"/>
      <c r="E46" s="161">
        <f>'実質公債費比率（分子）の構造'!L$48</f>
        <v>362</v>
      </c>
      <c r="F46" s="161"/>
      <c r="G46" s="161"/>
      <c r="H46" s="161">
        <f>'実質公債費比率（分子）の構造'!M$48</f>
        <v>330</v>
      </c>
      <c r="I46" s="161"/>
      <c r="J46" s="161"/>
      <c r="K46" s="161">
        <f>'実質公債費比率（分子）の構造'!N$48</f>
        <v>272</v>
      </c>
      <c r="L46" s="161"/>
      <c r="M46" s="161"/>
      <c r="N46" s="161">
        <f>'実質公債費比率（分子）の構造'!O$48</f>
        <v>266</v>
      </c>
      <c r="O46" s="161"/>
      <c r="P46" s="161"/>
    </row>
    <row r="47" spans="1:16">
      <c r="A47" s="161" t="s">
        <v>14</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64</v>
      </c>
      <c r="B49" s="161">
        <f>'実質公債費比率（分子）の構造'!K$45</f>
        <v>191</v>
      </c>
      <c r="C49" s="161"/>
      <c r="D49" s="161"/>
      <c r="E49" s="161">
        <f>'実質公債費比率（分子）の構造'!L$45</f>
        <v>180</v>
      </c>
      <c r="F49" s="161"/>
      <c r="G49" s="161"/>
      <c r="H49" s="161">
        <f>'実質公債費比率（分子）の構造'!M$45</f>
        <v>164</v>
      </c>
      <c r="I49" s="161"/>
      <c r="J49" s="161"/>
      <c r="K49" s="161">
        <f>'実質公債費比率（分子）の構造'!N$45</f>
        <v>131</v>
      </c>
      <c r="L49" s="161"/>
      <c r="M49" s="161"/>
      <c r="N49" s="161">
        <f>'実質公債費比率（分子）の構造'!O$45</f>
        <v>123</v>
      </c>
      <c r="O49" s="161"/>
      <c r="P49" s="161"/>
    </row>
    <row r="50" spans="1:16">
      <c r="A50" s="161" t="s">
        <v>65</v>
      </c>
      <c r="B50" s="161" t="e">
        <f>NA()</f>
        <v>#N/A</v>
      </c>
      <c r="C50" s="161">
        <f>IF(ISNUMBER('実質公債費比率（分子）の構造'!K$53),'実質公債費比率（分子）の構造'!K$53,NA())</f>
        <v>163</v>
      </c>
      <c r="D50" s="161" t="e">
        <f>NA()</f>
        <v>#N/A</v>
      </c>
      <c r="E50" s="161" t="e">
        <f>NA()</f>
        <v>#N/A</v>
      </c>
      <c r="F50" s="161">
        <f>IF(ISNUMBER('実質公債費比率（分子）の構造'!L$53),'実質公債費比率（分子）の構造'!L$53,NA())</f>
        <v>148</v>
      </c>
      <c r="G50" s="161" t="e">
        <f>NA()</f>
        <v>#N/A</v>
      </c>
      <c r="H50" s="161" t="e">
        <f>NA()</f>
        <v>#N/A</v>
      </c>
      <c r="I50" s="161">
        <f>IF(ISNUMBER('実質公債費比率（分子）の構造'!M$53),'実質公債費比率（分子）の構造'!M$53,NA())</f>
        <v>135</v>
      </c>
      <c r="J50" s="161" t="e">
        <f>NA()</f>
        <v>#N/A</v>
      </c>
      <c r="K50" s="161" t="e">
        <f>NA()</f>
        <v>#N/A</v>
      </c>
      <c r="L50" s="161">
        <f>IF(ISNUMBER('実質公債費比率（分子）の構造'!N$53),'実質公債費比率（分子）の構造'!N$53,NA())</f>
        <v>101</v>
      </c>
      <c r="M50" s="161" t="e">
        <f>NA()</f>
        <v>#N/A</v>
      </c>
      <c r="N50" s="161" t="e">
        <f>NA()</f>
        <v>#N/A</v>
      </c>
      <c r="O50" s="161">
        <f>IF(ISNUMBER('実質公債費比率（分子）の構造'!O$53),'実質公債費比率（分子）の構造'!O$53,NA())</f>
        <v>98</v>
      </c>
      <c r="P50" s="161" t="e">
        <f>NA()</f>
        <v>#N/A</v>
      </c>
    </row>
    <row r="53" spans="1:16">
      <c r="A53" s="129" t="s">
        <v>66</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c r="A56" s="160" t="s">
        <v>37</v>
      </c>
      <c r="B56" s="160"/>
      <c r="C56" s="160"/>
      <c r="D56" s="160">
        <f>'将来負担比率（分子）の構造'!I$52</f>
        <v>3144</v>
      </c>
      <c r="E56" s="160"/>
      <c r="F56" s="160"/>
      <c r="G56" s="160">
        <f>'将来負担比率（分子）の構造'!J$52</f>
        <v>2810</v>
      </c>
      <c r="H56" s="160"/>
      <c r="I56" s="160"/>
      <c r="J56" s="160">
        <f>'将来負担比率（分子）の構造'!K$52</f>
        <v>2502</v>
      </c>
      <c r="K56" s="160"/>
      <c r="L56" s="160"/>
      <c r="M56" s="160">
        <f>'将来負担比率（分子）の構造'!L$52</f>
        <v>2246</v>
      </c>
      <c r="N56" s="160"/>
      <c r="O56" s="160"/>
      <c r="P56" s="160">
        <f>'将来負担比率（分子）の構造'!M$52</f>
        <v>1994</v>
      </c>
    </row>
    <row r="57" spans="1:16">
      <c r="A57" s="160" t="s">
        <v>36</v>
      </c>
      <c r="B57" s="160"/>
      <c r="C57" s="160"/>
      <c r="D57" s="160" t="str">
        <f>'将来負担比率（分子）の構造'!I$51</f>
        <v>-</v>
      </c>
      <c r="E57" s="160"/>
      <c r="F57" s="160"/>
      <c r="G57" s="160" t="str">
        <f>'将来負担比率（分子）の構造'!J$51</f>
        <v>-</v>
      </c>
      <c r="H57" s="160"/>
      <c r="I57" s="160"/>
      <c r="J57" s="160" t="str">
        <f>'将来負担比率（分子）の構造'!K$51</f>
        <v>-</v>
      </c>
      <c r="K57" s="160"/>
      <c r="L57" s="160"/>
      <c r="M57" s="160" t="str">
        <f>'将来負担比率（分子）の構造'!L$51</f>
        <v>-</v>
      </c>
      <c r="N57" s="160"/>
      <c r="O57" s="160"/>
      <c r="P57" s="160" t="str">
        <f>'将来負担比率（分子）の構造'!M$51</f>
        <v>-</v>
      </c>
    </row>
    <row r="58" spans="1:16">
      <c r="A58" s="160" t="s">
        <v>35</v>
      </c>
      <c r="B58" s="160"/>
      <c r="C58" s="160"/>
      <c r="D58" s="160">
        <f>'将来負担比率（分子）の構造'!I$50</f>
        <v>4430</v>
      </c>
      <c r="E58" s="160"/>
      <c r="F58" s="160"/>
      <c r="G58" s="160">
        <f>'将来負担比率（分子）の構造'!J$50</f>
        <v>3958</v>
      </c>
      <c r="H58" s="160"/>
      <c r="I58" s="160"/>
      <c r="J58" s="160">
        <f>'将来負担比率（分子）の構造'!K$50</f>
        <v>4799</v>
      </c>
      <c r="K58" s="160"/>
      <c r="L58" s="160"/>
      <c r="M58" s="160">
        <f>'将来負担比率（分子）の構造'!L$50</f>
        <v>4321</v>
      </c>
      <c r="N58" s="160"/>
      <c r="O58" s="160"/>
      <c r="P58" s="160">
        <f>'将来負担比率（分子）の構造'!M$50</f>
        <v>4188</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29</v>
      </c>
      <c r="B62" s="160">
        <f>'将来負担比率（分子）の構造'!I$45</f>
        <v>32</v>
      </c>
      <c r="C62" s="160"/>
      <c r="D62" s="160"/>
      <c r="E62" s="160" t="str">
        <f>'将来負担比率（分子）の構造'!J$45</f>
        <v>-</v>
      </c>
      <c r="F62" s="160"/>
      <c r="G62" s="160"/>
      <c r="H62" s="160">
        <f>'将来負担比率（分子）の構造'!K$45</f>
        <v>127</v>
      </c>
      <c r="I62" s="160"/>
      <c r="J62" s="160"/>
      <c r="K62" s="160">
        <f>'将来負担比率（分子）の構造'!L$45</f>
        <v>167</v>
      </c>
      <c r="L62" s="160"/>
      <c r="M62" s="160"/>
      <c r="N62" s="160">
        <f>'将来負担比率（分子）の構造'!M$45</f>
        <v>177</v>
      </c>
      <c r="O62" s="160"/>
      <c r="P62" s="160"/>
    </row>
    <row r="63" spans="1:16">
      <c r="A63" s="160" t="s">
        <v>28</v>
      </c>
      <c r="B63" s="160">
        <f>'将来負担比率（分子）の構造'!I$44</f>
        <v>38</v>
      </c>
      <c r="C63" s="160"/>
      <c r="D63" s="160"/>
      <c r="E63" s="160">
        <f>'将来負担比率（分子）の構造'!J$44</f>
        <v>34</v>
      </c>
      <c r="F63" s="160"/>
      <c r="G63" s="160"/>
      <c r="H63" s="160">
        <f>'将来負担比率（分子）の構造'!K$44</f>
        <v>34</v>
      </c>
      <c r="I63" s="160"/>
      <c r="J63" s="160"/>
      <c r="K63" s="160">
        <f>'将来負担比率（分子）の構造'!L$44</f>
        <v>26</v>
      </c>
      <c r="L63" s="160"/>
      <c r="M63" s="160"/>
      <c r="N63" s="160">
        <f>'将来負担比率（分子）の構造'!M$44</f>
        <v>22</v>
      </c>
      <c r="O63" s="160"/>
      <c r="P63" s="160"/>
    </row>
    <row r="64" spans="1:16">
      <c r="A64" s="160" t="s">
        <v>27</v>
      </c>
      <c r="B64" s="160">
        <f>'将来負担比率（分子）の構造'!I$43</f>
        <v>2630</v>
      </c>
      <c r="C64" s="160"/>
      <c r="D64" s="160"/>
      <c r="E64" s="160">
        <f>'将来負担比率（分子）の構造'!J$43</f>
        <v>2425</v>
      </c>
      <c r="F64" s="160"/>
      <c r="G64" s="160"/>
      <c r="H64" s="160">
        <f>'将来負担比率（分子）の構造'!K$43</f>
        <v>2158</v>
      </c>
      <c r="I64" s="160"/>
      <c r="J64" s="160"/>
      <c r="K64" s="160">
        <f>'将来負担比率（分子）の構造'!L$43</f>
        <v>1877</v>
      </c>
      <c r="L64" s="160"/>
      <c r="M64" s="160"/>
      <c r="N64" s="160">
        <f>'将来負担比率（分子）の構造'!M$43</f>
        <v>1621</v>
      </c>
      <c r="O64" s="160"/>
      <c r="P64" s="160"/>
    </row>
    <row r="65" spans="1:16">
      <c r="A65" s="160" t="s">
        <v>26</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c r="A66" s="160" t="s">
        <v>25</v>
      </c>
      <c r="B66" s="160">
        <f>'将来負担比率（分子）の構造'!I$41</f>
        <v>931</v>
      </c>
      <c r="C66" s="160"/>
      <c r="D66" s="160"/>
      <c r="E66" s="160">
        <f>'将来負担比率（分子）の構造'!J$41</f>
        <v>765</v>
      </c>
      <c r="F66" s="160"/>
      <c r="G66" s="160"/>
      <c r="H66" s="160">
        <f>'将来負担比率（分子）の構造'!K$41</f>
        <v>613</v>
      </c>
      <c r="I66" s="160"/>
      <c r="J66" s="160"/>
      <c r="K66" s="160">
        <f>'将来負担比率（分子）の構造'!L$41</f>
        <v>490</v>
      </c>
      <c r="L66" s="160"/>
      <c r="M66" s="160"/>
      <c r="N66" s="160">
        <f>'将来負担比率（分子）の構造'!M$41</f>
        <v>371</v>
      </c>
      <c r="O66" s="160"/>
      <c r="P66" s="160"/>
    </row>
    <row r="67" spans="1:16">
      <c r="A67" s="160" t="s">
        <v>69</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c r="A70" s="162" t="s">
        <v>70</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71</v>
      </c>
      <c r="B72" s="164">
        <f>基金残高に係る経年分析!F55</f>
        <v>3929</v>
      </c>
      <c r="C72" s="164">
        <f>基金残高に係る経年分析!G55</f>
        <v>3450</v>
      </c>
      <c r="D72" s="164">
        <f>基金残高に係る経年分析!H55</f>
        <v>3707</v>
      </c>
    </row>
    <row r="73" spans="1:16">
      <c r="A73" s="163" t="s">
        <v>72</v>
      </c>
      <c r="B73" s="164">
        <f>基金残高に係る経年分析!F56</f>
        <v>78</v>
      </c>
      <c r="C73" s="164">
        <f>基金残高に係る経年分析!G56</f>
        <v>78</v>
      </c>
      <c r="D73" s="164">
        <f>基金残高に係る経年分析!H56</f>
        <v>78</v>
      </c>
    </row>
    <row r="74" spans="1:16">
      <c r="A74" s="163" t="s">
        <v>73</v>
      </c>
      <c r="B74" s="164">
        <f>基金残高に係る経年分析!F57</f>
        <v>795</v>
      </c>
      <c r="C74" s="164">
        <f>基金残高に係る経年分析!G57</f>
        <v>812</v>
      </c>
      <c r="D74" s="164">
        <f>基金残高に係る経年分析!H57</f>
        <v>428</v>
      </c>
    </row>
  </sheetData>
  <sheetProtection algorithmName="SHA-512" hashValue="HWEdyiWit1HBSnJff96miCFmXruhdwT3WKFc6u1IsyTamW0PuaaAI5UHBh2tZ+b67bjB8ZmYKt8un8QhEIz+mg==" saltValue="pIaRGlPzPPdRb6SCozw0lA=="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208</v>
      </c>
      <c r="DI1" s="774"/>
      <c r="DJ1" s="774"/>
      <c r="DK1" s="774"/>
      <c r="DL1" s="774"/>
      <c r="DM1" s="774"/>
      <c r="DN1" s="775"/>
      <c r="DO1" s="205"/>
      <c r="DP1" s="773" t="s">
        <v>209</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c r="B2" s="206" t="s">
        <v>210</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715" t="s">
        <v>211</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212</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213</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c r="B4" s="715" t="s">
        <v>1</v>
      </c>
      <c r="C4" s="716"/>
      <c r="D4" s="716"/>
      <c r="E4" s="716"/>
      <c r="F4" s="716"/>
      <c r="G4" s="716"/>
      <c r="H4" s="716"/>
      <c r="I4" s="716"/>
      <c r="J4" s="716"/>
      <c r="K4" s="716"/>
      <c r="L4" s="716"/>
      <c r="M4" s="716"/>
      <c r="N4" s="716"/>
      <c r="O4" s="716"/>
      <c r="P4" s="716"/>
      <c r="Q4" s="717"/>
      <c r="R4" s="715" t="s">
        <v>214</v>
      </c>
      <c r="S4" s="716"/>
      <c r="T4" s="716"/>
      <c r="U4" s="716"/>
      <c r="V4" s="716"/>
      <c r="W4" s="716"/>
      <c r="X4" s="716"/>
      <c r="Y4" s="717"/>
      <c r="Z4" s="715" t="s">
        <v>215</v>
      </c>
      <c r="AA4" s="716"/>
      <c r="AB4" s="716"/>
      <c r="AC4" s="717"/>
      <c r="AD4" s="715" t="s">
        <v>216</v>
      </c>
      <c r="AE4" s="716"/>
      <c r="AF4" s="716"/>
      <c r="AG4" s="716"/>
      <c r="AH4" s="716"/>
      <c r="AI4" s="716"/>
      <c r="AJ4" s="716"/>
      <c r="AK4" s="717"/>
      <c r="AL4" s="715" t="s">
        <v>215</v>
      </c>
      <c r="AM4" s="716"/>
      <c r="AN4" s="716"/>
      <c r="AO4" s="717"/>
      <c r="AP4" s="776" t="s">
        <v>217</v>
      </c>
      <c r="AQ4" s="776"/>
      <c r="AR4" s="776"/>
      <c r="AS4" s="776"/>
      <c r="AT4" s="776"/>
      <c r="AU4" s="776"/>
      <c r="AV4" s="776"/>
      <c r="AW4" s="776"/>
      <c r="AX4" s="776"/>
      <c r="AY4" s="776"/>
      <c r="AZ4" s="776"/>
      <c r="BA4" s="776"/>
      <c r="BB4" s="776"/>
      <c r="BC4" s="776"/>
      <c r="BD4" s="776"/>
      <c r="BE4" s="776"/>
      <c r="BF4" s="776"/>
      <c r="BG4" s="776" t="s">
        <v>218</v>
      </c>
      <c r="BH4" s="776"/>
      <c r="BI4" s="776"/>
      <c r="BJ4" s="776"/>
      <c r="BK4" s="776"/>
      <c r="BL4" s="776"/>
      <c r="BM4" s="776"/>
      <c r="BN4" s="776"/>
      <c r="BO4" s="776" t="s">
        <v>215</v>
      </c>
      <c r="BP4" s="776"/>
      <c r="BQ4" s="776"/>
      <c r="BR4" s="776"/>
      <c r="BS4" s="776" t="s">
        <v>219</v>
      </c>
      <c r="BT4" s="776"/>
      <c r="BU4" s="776"/>
      <c r="BV4" s="776"/>
      <c r="BW4" s="776"/>
      <c r="BX4" s="776"/>
      <c r="BY4" s="776"/>
      <c r="BZ4" s="776"/>
      <c r="CA4" s="776"/>
      <c r="CB4" s="776"/>
      <c r="CD4" s="758" t="s">
        <v>220</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c r="B5" s="740" t="s">
        <v>221</v>
      </c>
      <c r="C5" s="741"/>
      <c r="D5" s="741"/>
      <c r="E5" s="741"/>
      <c r="F5" s="741"/>
      <c r="G5" s="741"/>
      <c r="H5" s="741"/>
      <c r="I5" s="741"/>
      <c r="J5" s="741"/>
      <c r="K5" s="741"/>
      <c r="L5" s="741"/>
      <c r="M5" s="741"/>
      <c r="N5" s="741"/>
      <c r="O5" s="741"/>
      <c r="P5" s="741"/>
      <c r="Q5" s="742"/>
      <c r="R5" s="706">
        <v>3207848</v>
      </c>
      <c r="S5" s="707"/>
      <c r="T5" s="707"/>
      <c r="U5" s="707"/>
      <c r="V5" s="707"/>
      <c r="W5" s="707"/>
      <c r="X5" s="707"/>
      <c r="Y5" s="753"/>
      <c r="Z5" s="771">
        <v>61.1</v>
      </c>
      <c r="AA5" s="771"/>
      <c r="AB5" s="771"/>
      <c r="AC5" s="771"/>
      <c r="AD5" s="772">
        <v>3207848</v>
      </c>
      <c r="AE5" s="772"/>
      <c r="AF5" s="772"/>
      <c r="AG5" s="772"/>
      <c r="AH5" s="772"/>
      <c r="AI5" s="772"/>
      <c r="AJ5" s="772"/>
      <c r="AK5" s="772"/>
      <c r="AL5" s="754">
        <v>95</v>
      </c>
      <c r="AM5" s="723"/>
      <c r="AN5" s="723"/>
      <c r="AO5" s="755"/>
      <c r="AP5" s="740" t="s">
        <v>222</v>
      </c>
      <c r="AQ5" s="741"/>
      <c r="AR5" s="741"/>
      <c r="AS5" s="741"/>
      <c r="AT5" s="741"/>
      <c r="AU5" s="741"/>
      <c r="AV5" s="741"/>
      <c r="AW5" s="741"/>
      <c r="AX5" s="741"/>
      <c r="AY5" s="741"/>
      <c r="AZ5" s="741"/>
      <c r="BA5" s="741"/>
      <c r="BB5" s="741"/>
      <c r="BC5" s="741"/>
      <c r="BD5" s="741"/>
      <c r="BE5" s="741"/>
      <c r="BF5" s="742"/>
      <c r="BG5" s="641">
        <v>3099567</v>
      </c>
      <c r="BH5" s="644"/>
      <c r="BI5" s="644"/>
      <c r="BJ5" s="644"/>
      <c r="BK5" s="644"/>
      <c r="BL5" s="644"/>
      <c r="BM5" s="644"/>
      <c r="BN5" s="645"/>
      <c r="BO5" s="703">
        <v>96.6</v>
      </c>
      <c r="BP5" s="703"/>
      <c r="BQ5" s="703"/>
      <c r="BR5" s="703"/>
      <c r="BS5" s="704" t="s">
        <v>223</v>
      </c>
      <c r="BT5" s="704"/>
      <c r="BU5" s="704"/>
      <c r="BV5" s="704"/>
      <c r="BW5" s="704"/>
      <c r="BX5" s="704"/>
      <c r="BY5" s="704"/>
      <c r="BZ5" s="704"/>
      <c r="CA5" s="704"/>
      <c r="CB5" s="745"/>
      <c r="CD5" s="758" t="s">
        <v>217</v>
      </c>
      <c r="CE5" s="759"/>
      <c r="CF5" s="759"/>
      <c r="CG5" s="759"/>
      <c r="CH5" s="759"/>
      <c r="CI5" s="759"/>
      <c r="CJ5" s="759"/>
      <c r="CK5" s="759"/>
      <c r="CL5" s="759"/>
      <c r="CM5" s="759"/>
      <c r="CN5" s="759"/>
      <c r="CO5" s="759"/>
      <c r="CP5" s="759"/>
      <c r="CQ5" s="760"/>
      <c r="CR5" s="758" t="s">
        <v>224</v>
      </c>
      <c r="CS5" s="759"/>
      <c r="CT5" s="759"/>
      <c r="CU5" s="759"/>
      <c r="CV5" s="759"/>
      <c r="CW5" s="759"/>
      <c r="CX5" s="759"/>
      <c r="CY5" s="760"/>
      <c r="CZ5" s="758" t="s">
        <v>215</v>
      </c>
      <c r="DA5" s="759"/>
      <c r="DB5" s="759"/>
      <c r="DC5" s="760"/>
      <c r="DD5" s="758" t="s">
        <v>225</v>
      </c>
      <c r="DE5" s="759"/>
      <c r="DF5" s="759"/>
      <c r="DG5" s="759"/>
      <c r="DH5" s="759"/>
      <c r="DI5" s="759"/>
      <c r="DJ5" s="759"/>
      <c r="DK5" s="759"/>
      <c r="DL5" s="759"/>
      <c r="DM5" s="759"/>
      <c r="DN5" s="759"/>
      <c r="DO5" s="759"/>
      <c r="DP5" s="760"/>
      <c r="DQ5" s="758" t="s">
        <v>226</v>
      </c>
      <c r="DR5" s="759"/>
      <c r="DS5" s="759"/>
      <c r="DT5" s="759"/>
      <c r="DU5" s="759"/>
      <c r="DV5" s="759"/>
      <c r="DW5" s="759"/>
      <c r="DX5" s="759"/>
      <c r="DY5" s="759"/>
      <c r="DZ5" s="759"/>
      <c r="EA5" s="759"/>
      <c r="EB5" s="759"/>
      <c r="EC5" s="760"/>
    </row>
    <row r="6" spans="2:143" ht="11.25" customHeight="1">
      <c r="B6" s="638" t="s">
        <v>227</v>
      </c>
      <c r="C6" s="639"/>
      <c r="D6" s="639"/>
      <c r="E6" s="639"/>
      <c r="F6" s="639"/>
      <c r="G6" s="639"/>
      <c r="H6" s="639"/>
      <c r="I6" s="639"/>
      <c r="J6" s="639"/>
      <c r="K6" s="639"/>
      <c r="L6" s="639"/>
      <c r="M6" s="639"/>
      <c r="N6" s="639"/>
      <c r="O6" s="639"/>
      <c r="P6" s="639"/>
      <c r="Q6" s="640"/>
      <c r="R6" s="641">
        <v>21452</v>
      </c>
      <c r="S6" s="644"/>
      <c r="T6" s="644"/>
      <c r="U6" s="644"/>
      <c r="V6" s="644"/>
      <c r="W6" s="644"/>
      <c r="X6" s="644"/>
      <c r="Y6" s="645"/>
      <c r="Z6" s="703">
        <v>0.4</v>
      </c>
      <c r="AA6" s="703"/>
      <c r="AB6" s="703"/>
      <c r="AC6" s="703"/>
      <c r="AD6" s="704">
        <v>21452</v>
      </c>
      <c r="AE6" s="704"/>
      <c r="AF6" s="704"/>
      <c r="AG6" s="704"/>
      <c r="AH6" s="704"/>
      <c r="AI6" s="704"/>
      <c r="AJ6" s="704"/>
      <c r="AK6" s="704"/>
      <c r="AL6" s="646">
        <v>0.6</v>
      </c>
      <c r="AM6" s="647"/>
      <c r="AN6" s="647"/>
      <c r="AO6" s="705"/>
      <c r="AP6" s="638" t="s">
        <v>228</v>
      </c>
      <c r="AQ6" s="639"/>
      <c r="AR6" s="639"/>
      <c r="AS6" s="639"/>
      <c r="AT6" s="639"/>
      <c r="AU6" s="639"/>
      <c r="AV6" s="639"/>
      <c r="AW6" s="639"/>
      <c r="AX6" s="639"/>
      <c r="AY6" s="639"/>
      <c r="AZ6" s="639"/>
      <c r="BA6" s="639"/>
      <c r="BB6" s="639"/>
      <c r="BC6" s="639"/>
      <c r="BD6" s="639"/>
      <c r="BE6" s="639"/>
      <c r="BF6" s="640"/>
      <c r="BG6" s="641">
        <v>3099567</v>
      </c>
      <c r="BH6" s="644"/>
      <c r="BI6" s="644"/>
      <c r="BJ6" s="644"/>
      <c r="BK6" s="644"/>
      <c r="BL6" s="644"/>
      <c r="BM6" s="644"/>
      <c r="BN6" s="645"/>
      <c r="BO6" s="703">
        <v>96.6</v>
      </c>
      <c r="BP6" s="703"/>
      <c r="BQ6" s="703"/>
      <c r="BR6" s="703"/>
      <c r="BS6" s="704" t="s">
        <v>223</v>
      </c>
      <c r="BT6" s="704"/>
      <c r="BU6" s="704"/>
      <c r="BV6" s="704"/>
      <c r="BW6" s="704"/>
      <c r="BX6" s="704"/>
      <c r="BY6" s="704"/>
      <c r="BZ6" s="704"/>
      <c r="CA6" s="704"/>
      <c r="CB6" s="745"/>
      <c r="CD6" s="712" t="s">
        <v>229</v>
      </c>
      <c r="CE6" s="713"/>
      <c r="CF6" s="713"/>
      <c r="CG6" s="713"/>
      <c r="CH6" s="713"/>
      <c r="CI6" s="713"/>
      <c r="CJ6" s="713"/>
      <c r="CK6" s="713"/>
      <c r="CL6" s="713"/>
      <c r="CM6" s="713"/>
      <c r="CN6" s="713"/>
      <c r="CO6" s="713"/>
      <c r="CP6" s="713"/>
      <c r="CQ6" s="714"/>
      <c r="CR6" s="641">
        <v>54699</v>
      </c>
      <c r="CS6" s="644"/>
      <c r="CT6" s="644"/>
      <c r="CU6" s="644"/>
      <c r="CV6" s="644"/>
      <c r="CW6" s="644"/>
      <c r="CX6" s="644"/>
      <c r="CY6" s="645"/>
      <c r="CZ6" s="754">
        <v>1.2</v>
      </c>
      <c r="DA6" s="723"/>
      <c r="DB6" s="723"/>
      <c r="DC6" s="757"/>
      <c r="DD6" s="649" t="s">
        <v>124</v>
      </c>
      <c r="DE6" s="644"/>
      <c r="DF6" s="644"/>
      <c r="DG6" s="644"/>
      <c r="DH6" s="644"/>
      <c r="DI6" s="644"/>
      <c r="DJ6" s="644"/>
      <c r="DK6" s="644"/>
      <c r="DL6" s="644"/>
      <c r="DM6" s="644"/>
      <c r="DN6" s="644"/>
      <c r="DO6" s="644"/>
      <c r="DP6" s="645"/>
      <c r="DQ6" s="649">
        <v>54699</v>
      </c>
      <c r="DR6" s="644"/>
      <c r="DS6" s="644"/>
      <c r="DT6" s="644"/>
      <c r="DU6" s="644"/>
      <c r="DV6" s="644"/>
      <c r="DW6" s="644"/>
      <c r="DX6" s="644"/>
      <c r="DY6" s="644"/>
      <c r="DZ6" s="644"/>
      <c r="EA6" s="644"/>
      <c r="EB6" s="644"/>
      <c r="EC6" s="684"/>
    </row>
    <row r="7" spans="2:143" ht="11.25" customHeight="1">
      <c r="B7" s="638" t="s">
        <v>230</v>
      </c>
      <c r="C7" s="639"/>
      <c r="D7" s="639"/>
      <c r="E7" s="639"/>
      <c r="F7" s="639"/>
      <c r="G7" s="639"/>
      <c r="H7" s="639"/>
      <c r="I7" s="639"/>
      <c r="J7" s="639"/>
      <c r="K7" s="639"/>
      <c r="L7" s="639"/>
      <c r="M7" s="639"/>
      <c r="N7" s="639"/>
      <c r="O7" s="639"/>
      <c r="P7" s="639"/>
      <c r="Q7" s="640"/>
      <c r="R7" s="641">
        <v>1319</v>
      </c>
      <c r="S7" s="644"/>
      <c r="T7" s="644"/>
      <c r="U7" s="644"/>
      <c r="V7" s="644"/>
      <c r="W7" s="644"/>
      <c r="X7" s="644"/>
      <c r="Y7" s="645"/>
      <c r="Z7" s="703">
        <v>0</v>
      </c>
      <c r="AA7" s="703"/>
      <c r="AB7" s="703"/>
      <c r="AC7" s="703"/>
      <c r="AD7" s="704">
        <v>1319</v>
      </c>
      <c r="AE7" s="704"/>
      <c r="AF7" s="704"/>
      <c r="AG7" s="704"/>
      <c r="AH7" s="704"/>
      <c r="AI7" s="704"/>
      <c r="AJ7" s="704"/>
      <c r="AK7" s="704"/>
      <c r="AL7" s="646">
        <v>0</v>
      </c>
      <c r="AM7" s="647"/>
      <c r="AN7" s="647"/>
      <c r="AO7" s="705"/>
      <c r="AP7" s="638" t="s">
        <v>231</v>
      </c>
      <c r="AQ7" s="639"/>
      <c r="AR7" s="639"/>
      <c r="AS7" s="639"/>
      <c r="AT7" s="639"/>
      <c r="AU7" s="639"/>
      <c r="AV7" s="639"/>
      <c r="AW7" s="639"/>
      <c r="AX7" s="639"/>
      <c r="AY7" s="639"/>
      <c r="AZ7" s="639"/>
      <c r="BA7" s="639"/>
      <c r="BB7" s="639"/>
      <c r="BC7" s="639"/>
      <c r="BD7" s="639"/>
      <c r="BE7" s="639"/>
      <c r="BF7" s="640"/>
      <c r="BG7" s="641">
        <v>1610381</v>
      </c>
      <c r="BH7" s="644"/>
      <c r="BI7" s="644"/>
      <c r="BJ7" s="644"/>
      <c r="BK7" s="644"/>
      <c r="BL7" s="644"/>
      <c r="BM7" s="644"/>
      <c r="BN7" s="645"/>
      <c r="BO7" s="703">
        <v>50.2</v>
      </c>
      <c r="BP7" s="703"/>
      <c r="BQ7" s="703"/>
      <c r="BR7" s="703"/>
      <c r="BS7" s="704" t="s">
        <v>223</v>
      </c>
      <c r="BT7" s="704"/>
      <c r="BU7" s="704"/>
      <c r="BV7" s="704"/>
      <c r="BW7" s="704"/>
      <c r="BX7" s="704"/>
      <c r="BY7" s="704"/>
      <c r="BZ7" s="704"/>
      <c r="CA7" s="704"/>
      <c r="CB7" s="745"/>
      <c r="CD7" s="685" t="s">
        <v>232</v>
      </c>
      <c r="CE7" s="682"/>
      <c r="CF7" s="682"/>
      <c r="CG7" s="682"/>
      <c r="CH7" s="682"/>
      <c r="CI7" s="682"/>
      <c r="CJ7" s="682"/>
      <c r="CK7" s="682"/>
      <c r="CL7" s="682"/>
      <c r="CM7" s="682"/>
      <c r="CN7" s="682"/>
      <c r="CO7" s="682"/>
      <c r="CP7" s="682"/>
      <c r="CQ7" s="683"/>
      <c r="CR7" s="641">
        <v>1256546</v>
      </c>
      <c r="CS7" s="644"/>
      <c r="CT7" s="644"/>
      <c r="CU7" s="644"/>
      <c r="CV7" s="644"/>
      <c r="CW7" s="644"/>
      <c r="CX7" s="644"/>
      <c r="CY7" s="645"/>
      <c r="CZ7" s="703">
        <v>28.7</v>
      </c>
      <c r="DA7" s="703"/>
      <c r="DB7" s="703"/>
      <c r="DC7" s="703"/>
      <c r="DD7" s="649">
        <v>242238</v>
      </c>
      <c r="DE7" s="644"/>
      <c r="DF7" s="644"/>
      <c r="DG7" s="644"/>
      <c r="DH7" s="644"/>
      <c r="DI7" s="644"/>
      <c r="DJ7" s="644"/>
      <c r="DK7" s="644"/>
      <c r="DL7" s="644"/>
      <c r="DM7" s="644"/>
      <c r="DN7" s="644"/>
      <c r="DO7" s="644"/>
      <c r="DP7" s="645"/>
      <c r="DQ7" s="649">
        <v>939738</v>
      </c>
      <c r="DR7" s="644"/>
      <c r="DS7" s="644"/>
      <c r="DT7" s="644"/>
      <c r="DU7" s="644"/>
      <c r="DV7" s="644"/>
      <c r="DW7" s="644"/>
      <c r="DX7" s="644"/>
      <c r="DY7" s="644"/>
      <c r="DZ7" s="644"/>
      <c r="EA7" s="644"/>
      <c r="EB7" s="644"/>
      <c r="EC7" s="684"/>
    </row>
    <row r="8" spans="2:143" ht="11.25" customHeight="1">
      <c r="B8" s="638" t="s">
        <v>233</v>
      </c>
      <c r="C8" s="639"/>
      <c r="D8" s="639"/>
      <c r="E8" s="639"/>
      <c r="F8" s="639"/>
      <c r="G8" s="639"/>
      <c r="H8" s="639"/>
      <c r="I8" s="639"/>
      <c r="J8" s="639"/>
      <c r="K8" s="639"/>
      <c r="L8" s="639"/>
      <c r="M8" s="639"/>
      <c r="N8" s="639"/>
      <c r="O8" s="639"/>
      <c r="P8" s="639"/>
      <c r="Q8" s="640"/>
      <c r="R8" s="641">
        <v>3521</v>
      </c>
      <c r="S8" s="644"/>
      <c r="T8" s="644"/>
      <c r="U8" s="644"/>
      <c r="V8" s="644"/>
      <c r="W8" s="644"/>
      <c r="X8" s="644"/>
      <c r="Y8" s="645"/>
      <c r="Z8" s="703">
        <v>0.1</v>
      </c>
      <c r="AA8" s="703"/>
      <c r="AB8" s="703"/>
      <c r="AC8" s="703"/>
      <c r="AD8" s="704">
        <v>3521</v>
      </c>
      <c r="AE8" s="704"/>
      <c r="AF8" s="704"/>
      <c r="AG8" s="704"/>
      <c r="AH8" s="704"/>
      <c r="AI8" s="704"/>
      <c r="AJ8" s="704"/>
      <c r="AK8" s="704"/>
      <c r="AL8" s="646">
        <v>0.1</v>
      </c>
      <c r="AM8" s="647"/>
      <c r="AN8" s="647"/>
      <c r="AO8" s="705"/>
      <c r="AP8" s="638" t="s">
        <v>234</v>
      </c>
      <c r="AQ8" s="639"/>
      <c r="AR8" s="639"/>
      <c r="AS8" s="639"/>
      <c r="AT8" s="639"/>
      <c r="AU8" s="639"/>
      <c r="AV8" s="639"/>
      <c r="AW8" s="639"/>
      <c r="AX8" s="639"/>
      <c r="AY8" s="639"/>
      <c r="AZ8" s="639"/>
      <c r="BA8" s="639"/>
      <c r="BB8" s="639"/>
      <c r="BC8" s="639"/>
      <c r="BD8" s="639"/>
      <c r="BE8" s="639"/>
      <c r="BF8" s="640"/>
      <c r="BG8" s="641">
        <v>27886</v>
      </c>
      <c r="BH8" s="644"/>
      <c r="BI8" s="644"/>
      <c r="BJ8" s="644"/>
      <c r="BK8" s="644"/>
      <c r="BL8" s="644"/>
      <c r="BM8" s="644"/>
      <c r="BN8" s="645"/>
      <c r="BO8" s="703">
        <v>0.9</v>
      </c>
      <c r="BP8" s="703"/>
      <c r="BQ8" s="703"/>
      <c r="BR8" s="703"/>
      <c r="BS8" s="649" t="s">
        <v>124</v>
      </c>
      <c r="BT8" s="644"/>
      <c r="BU8" s="644"/>
      <c r="BV8" s="644"/>
      <c r="BW8" s="644"/>
      <c r="BX8" s="644"/>
      <c r="BY8" s="644"/>
      <c r="BZ8" s="644"/>
      <c r="CA8" s="644"/>
      <c r="CB8" s="684"/>
      <c r="CD8" s="685" t="s">
        <v>235</v>
      </c>
      <c r="CE8" s="682"/>
      <c r="CF8" s="682"/>
      <c r="CG8" s="682"/>
      <c r="CH8" s="682"/>
      <c r="CI8" s="682"/>
      <c r="CJ8" s="682"/>
      <c r="CK8" s="682"/>
      <c r="CL8" s="682"/>
      <c r="CM8" s="682"/>
      <c r="CN8" s="682"/>
      <c r="CO8" s="682"/>
      <c r="CP8" s="682"/>
      <c r="CQ8" s="683"/>
      <c r="CR8" s="641">
        <v>758308</v>
      </c>
      <c r="CS8" s="644"/>
      <c r="CT8" s="644"/>
      <c r="CU8" s="644"/>
      <c r="CV8" s="644"/>
      <c r="CW8" s="644"/>
      <c r="CX8" s="644"/>
      <c r="CY8" s="645"/>
      <c r="CZ8" s="703">
        <v>17.3</v>
      </c>
      <c r="DA8" s="703"/>
      <c r="DB8" s="703"/>
      <c r="DC8" s="703"/>
      <c r="DD8" s="649">
        <v>4005</v>
      </c>
      <c r="DE8" s="644"/>
      <c r="DF8" s="644"/>
      <c r="DG8" s="644"/>
      <c r="DH8" s="644"/>
      <c r="DI8" s="644"/>
      <c r="DJ8" s="644"/>
      <c r="DK8" s="644"/>
      <c r="DL8" s="644"/>
      <c r="DM8" s="644"/>
      <c r="DN8" s="644"/>
      <c r="DO8" s="644"/>
      <c r="DP8" s="645"/>
      <c r="DQ8" s="649">
        <v>465453</v>
      </c>
      <c r="DR8" s="644"/>
      <c r="DS8" s="644"/>
      <c r="DT8" s="644"/>
      <c r="DU8" s="644"/>
      <c r="DV8" s="644"/>
      <c r="DW8" s="644"/>
      <c r="DX8" s="644"/>
      <c r="DY8" s="644"/>
      <c r="DZ8" s="644"/>
      <c r="EA8" s="644"/>
      <c r="EB8" s="644"/>
      <c r="EC8" s="684"/>
    </row>
    <row r="9" spans="2:143" ht="11.25" customHeight="1">
      <c r="B9" s="638" t="s">
        <v>236</v>
      </c>
      <c r="C9" s="639"/>
      <c r="D9" s="639"/>
      <c r="E9" s="639"/>
      <c r="F9" s="639"/>
      <c r="G9" s="639"/>
      <c r="H9" s="639"/>
      <c r="I9" s="639"/>
      <c r="J9" s="639"/>
      <c r="K9" s="639"/>
      <c r="L9" s="639"/>
      <c r="M9" s="639"/>
      <c r="N9" s="639"/>
      <c r="O9" s="639"/>
      <c r="P9" s="639"/>
      <c r="Q9" s="640"/>
      <c r="R9" s="641">
        <v>3866</v>
      </c>
      <c r="S9" s="644"/>
      <c r="T9" s="644"/>
      <c r="U9" s="644"/>
      <c r="V9" s="644"/>
      <c r="W9" s="644"/>
      <c r="X9" s="644"/>
      <c r="Y9" s="645"/>
      <c r="Z9" s="703">
        <v>0.1</v>
      </c>
      <c r="AA9" s="703"/>
      <c r="AB9" s="703"/>
      <c r="AC9" s="703"/>
      <c r="AD9" s="704">
        <v>3866</v>
      </c>
      <c r="AE9" s="704"/>
      <c r="AF9" s="704"/>
      <c r="AG9" s="704"/>
      <c r="AH9" s="704"/>
      <c r="AI9" s="704"/>
      <c r="AJ9" s="704"/>
      <c r="AK9" s="704"/>
      <c r="AL9" s="646">
        <v>0.1</v>
      </c>
      <c r="AM9" s="647"/>
      <c r="AN9" s="647"/>
      <c r="AO9" s="705"/>
      <c r="AP9" s="638" t="s">
        <v>237</v>
      </c>
      <c r="AQ9" s="639"/>
      <c r="AR9" s="639"/>
      <c r="AS9" s="639"/>
      <c r="AT9" s="639"/>
      <c r="AU9" s="639"/>
      <c r="AV9" s="639"/>
      <c r="AW9" s="639"/>
      <c r="AX9" s="639"/>
      <c r="AY9" s="639"/>
      <c r="AZ9" s="639"/>
      <c r="BA9" s="639"/>
      <c r="BB9" s="639"/>
      <c r="BC9" s="639"/>
      <c r="BD9" s="639"/>
      <c r="BE9" s="639"/>
      <c r="BF9" s="640"/>
      <c r="BG9" s="641">
        <v>329623</v>
      </c>
      <c r="BH9" s="644"/>
      <c r="BI9" s="644"/>
      <c r="BJ9" s="644"/>
      <c r="BK9" s="644"/>
      <c r="BL9" s="644"/>
      <c r="BM9" s="644"/>
      <c r="BN9" s="645"/>
      <c r="BO9" s="703">
        <v>10.3</v>
      </c>
      <c r="BP9" s="703"/>
      <c r="BQ9" s="703"/>
      <c r="BR9" s="703"/>
      <c r="BS9" s="649" t="s">
        <v>223</v>
      </c>
      <c r="BT9" s="644"/>
      <c r="BU9" s="644"/>
      <c r="BV9" s="644"/>
      <c r="BW9" s="644"/>
      <c r="BX9" s="644"/>
      <c r="BY9" s="644"/>
      <c r="BZ9" s="644"/>
      <c r="CA9" s="644"/>
      <c r="CB9" s="684"/>
      <c r="CD9" s="685" t="s">
        <v>238</v>
      </c>
      <c r="CE9" s="682"/>
      <c r="CF9" s="682"/>
      <c r="CG9" s="682"/>
      <c r="CH9" s="682"/>
      <c r="CI9" s="682"/>
      <c r="CJ9" s="682"/>
      <c r="CK9" s="682"/>
      <c r="CL9" s="682"/>
      <c r="CM9" s="682"/>
      <c r="CN9" s="682"/>
      <c r="CO9" s="682"/>
      <c r="CP9" s="682"/>
      <c r="CQ9" s="683"/>
      <c r="CR9" s="641">
        <v>542390</v>
      </c>
      <c r="CS9" s="644"/>
      <c r="CT9" s="644"/>
      <c r="CU9" s="644"/>
      <c r="CV9" s="644"/>
      <c r="CW9" s="644"/>
      <c r="CX9" s="644"/>
      <c r="CY9" s="645"/>
      <c r="CZ9" s="703">
        <v>12.4</v>
      </c>
      <c r="DA9" s="703"/>
      <c r="DB9" s="703"/>
      <c r="DC9" s="703"/>
      <c r="DD9" s="649">
        <v>18209</v>
      </c>
      <c r="DE9" s="644"/>
      <c r="DF9" s="644"/>
      <c r="DG9" s="644"/>
      <c r="DH9" s="644"/>
      <c r="DI9" s="644"/>
      <c r="DJ9" s="644"/>
      <c r="DK9" s="644"/>
      <c r="DL9" s="644"/>
      <c r="DM9" s="644"/>
      <c r="DN9" s="644"/>
      <c r="DO9" s="644"/>
      <c r="DP9" s="645"/>
      <c r="DQ9" s="649">
        <v>357923</v>
      </c>
      <c r="DR9" s="644"/>
      <c r="DS9" s="644"/>
      <c r="DT9" s="644"/>
      <c r="DU9" s="644"/>
      <c r="DV9" s="644"/>
      <c r="DW9" s="644"/>
      <c r="DX9" s="644"/>
      <c r="DY9" s="644"/>
      <c r="DZ9" s="644"/>
      <c r="EA9" s="644"/>
      <c r="EB9" s="644"/>
      <c r="EC9" s="684"/>
    </row>
    <row r="10" spans="2:143" ht="11.25" customHeight="1">
      <c r="B10" s="638" t="s">
        <v>239</v>
      </c>
      <c r="C10" s="639"/>
      <c r="D10" s="639"/>
      <c r="E10" s="639"/>
      <c r="F10" s="639"/>
      <c r="G10" s="639"/>
      <c r="H10" s="639"/>
      <c r="I10" s="639"/>
      <c r="J10" s="639"/>
      <c r="K10" s="639"/>
      <c r="L10" s="639"/>
      <c r="M10" s="639"/>
      <c r="N10" s="639"/>
      <c r="O10" s="639"/>
      <c r="P10" s="639"/>
      <c r="Q10" s="640"/>
      <c r="R10" s="641" t="s">
        <v>124</v>
      </c>
      <c r="S10" s="644"/>
      <c r="T10" s="644"/>
      <c r="U10" s="644"/>
      <c r="V10" s="644"/>
      <c r="W10" s="644"/>
      <c r="X10" s="644"/>
      <c r="Y10" s="645"/>
      <c r="Z10" s="703" t="s">
        <v>223</v>
      </c>
      <c r="AA10" s="703"/>
      <c r="AB10" s="703"/>
      <c r="AC10" s="703"/>
      <c r="AD10" s="704" t="s">
        <v>124</v>
      </c>
      <c r="AE10" s="704"/>
      <c r="AF10" s="704"/>
      <c r="AG10" s="704"/>
      <c r="AH10" s="704"/>
      <c r="AI10" s="704"/>
      <c r="AJ10" s="704"/>
      <c r="AK10" s="704"/>
      <c r="AL10" s="646" t="s">
        <v>124</v>
      </c>
      <c r="AM10" s="647"/>
      <c r="AN10" s="647"/>
      <c r="AO10" s="705"/>
      <c r="AP10" s="638" t="s">
        <v>240</v>
      </c>
      <c r="AQ10" s="639"/>
      <c r="AR10" s="639"/>
      <c r="AS10" s="639"/>
      <c r="AT10" s="639"/>
      <c r="AU10" s="639"/>
      <c r="AV10" s="639"/>
      <c r="AW10" s="639"/>
      <c r="AX10" s="639"/>
      <c r="AY10" s="639"/>
      <c r="AZ10" s="639"/>
      <c r="BA10" s="639"/>
      <c r="BB10" s="639"/>
      <c r="BC10" s="639"/>
      <c r="BD10" s="639"/>
      <c r="BE10" s="639"/>
      <c r="BF10" s="640"/>
      <c r="BG10" s="641">
        <v>77678</v>
      </c>
      <c r="BH10" s="644"/>
      <c r="BI10" s="644"/>
      <c r="BJ10" s="644"/>
      <c r="BK10" s="644"/>
      <c r="BL10" s="644"/>
      <c r="BM10" s="644"/>
      <c r="BN10" s="645"/>
      <c r="BO10" s="703">
        <v>2.4</v>
      </c>
      <c r="BP10" s="703"/>
      <c r="BQ10" s="703"/>
      <c r="BR10" s="703"/>
      <c r="BS10" s="649" t="s">
        <v>124</v>
      </c>
      <c r="BT10" s="644"/>
      <c r="BU10" s="644"/>
      <c r="BV10" s="644"/>
      <c r="BW10" s="644"/>
      <c r="BX10" s="644"/>
      <c r="BY10" s="644"/>
      <c r="BZ10" s="644"/>
      <c r="CA10" s="644"/>
      <c r="CB10" s="684"/>
      <c r="CD10" s="685" t="s">
        <v>241</v>
      </c>
      <c r="CE10" s="682"/>
      <c r="CF10" s="682"/>
      <c r="CG10" s="682"/>
      <c r="CH10" s="682"/>
      <c r="CI10" s="682"/>
      <c r="CJ10" s="682"/>
      <c r="CK10" s="682"/>
      <c r="CL10" s="682"/>
      <c r="CM10" s="682"/>
      <c r="CN10" s="682"/>
      <c r="CO10" s="682"/>
      <c r="CP10" s="682"/>
      <c r="CQ10" s="683"/>
      <c r="CR10" s="641" t="s">
        <v>124</v>
      </c>
      <c r="CS10" s="644"/>
      <c r="CT10" s="644"/>
      <c r="CU10" s="644"/>
      <c r="CV10" s="644"/>
      <c r="CW10" s="644"/>
      <c r="CX10" s="644"/>
      <c r="CY10" s="645"/>
      <c r="CZ10" s="703" t="s">
        <v>124</v>
      </c>
      <c r="DA10" s="703"/>
      <c r="DB10" s="703"/>
      <c r="DC10" s="703"/>
      <c r="DD10" s="649" t="s">
        <v>124</v>
      </c>
      <c r="DE10" s="644"/>
      <c r="DF10" s="644"/>
      <c r="DG10" s="644"/>
      <c r="DH10" s="644"/>
      <c r="DI10" s="644"/>
      <c r="DJ10" s="644"/>
      <c r="DK10" s="644"/>
      <c r="DL10" s="644"/>
      <c r="DM10" s="644"/>
      <c r="DN10" s="644"/>
      <c r="DO10" s="644"/>
      <c r="DP10" s="645"/>
      <c r="DQ10" s="649" t="s">
        <v>223</v>
      </c>
      <c r="DR10" s="644"/>
      <c r="DS10" s="644"/>
      <c r="DT10" s="644"/>
      <c r="DU10" s="644"/>
      <c r="DV10" s="644"/>
      <c r="DW10" s="644"/>
      <c r="DX10" s="644"/>
      <c r="DY10" s="644"/>
      <c r="DZ10" s="644"/>
      <c r="EA10" s="644"/>
      <c r="EB10" s="644"/>
      <c r="EC10" s="684"/>
    </row>
    <row r="11" spans="2:143" ht="11.25" customHeight="1">
      <c r="B11" s="638" t="s">
        <v>242</v>
      </c>
      <c r="C11" s="639"/>
      <c r="D11" s="639"/>
      <c r="E11" s="639"/>
      <c r="F11" s="639"/>
      <c r="G11" s="639"/>
      <c r="H11" s="639"/>
      <c r="I11" s="639"/>
      <c r="J11" s="639"/>
      <c r="K11" s="639"/>
      <c r="L11" s="639"/>
      <c r="M11" s="639"/>
      <c r="N11" s="639"/>
      <c r="O11" s="639"/>
      <c r="P11" s="639"/>
      <c r="Q11" s="640"/>
      <c r="R11" s="641" t="s">
        <v>124</v>
      </c>
      <c r="S11" s="644"/>
      <c r="T11" s="644"/>
      <c r="U11" s="644"/>
      <c r="V11" s="644"/>
      <c r="W11" s="644"/>
      <c r="X11" s="644"/>
      <c r="Y11" s="645"/>
      <c r="Z11" s="703" t="s">
        <v>223</v>
      </c>
      <c r="AA11" s="703"/>
      <c r="AB11" s="703"/>
      <c r="AC11" s="703"/>
      <c r="AD11" s="704" t="s">
        <v>223</v>
      </c>
      <c r="AE11" s="704"/>
      <c r="AF11" s="704"/>
      <c r="AG11" s="704"/>
      <c r="AH11" s="704"/>
      <c r="AI11" s="704"/>
      <c r="AJ11" s="704"/>
      <c r="AK11" s="704"/>
      <c r="AL11" s="646" t="s">
        <v>124</v>
      </c>
      <c r="AM11" s="647"/>
      <c r="AN11" s="647"/>
      <c r="AO11" s="705"/>
      <c r="AP11" s="638" t="s">
        <v>243</v>
      </c>
      <c r="AQ11" s="639"/>
      <c r="AR11" s="639"/>
      <c r="AS11" s="639"/>
      <c r="AT11" s="639"/>
      <c r="AU11" s="639"/>
      <c r="AV11" s="639"/>
      <c r="AW11" s="639"/>
      <c r="AX11" s="639"/>
      <c r="AY11" s="639"/>
      <c r="AZ11" s="639"/>
      <c r="BA11" s="639"/>
      <c r="BB11" s="639"/>
      <c r="BC11" s="639"/>
      <c r="BD11" s="639"/>
      <c r="BE11" s="639"/>
      <c r="BF11" s="640"/>
      <c r="BG11" s="641">
        <v>1175194</v>
      </c>
      <c r="BH11" s="644"/>
      <c r="BI11" s="644"/>
      <c r="BJ11" s="644"/>
      <c r="BK11" s="644"/>
      <c r="BL11" s="644"/>
      <c r="BM11" s="644"/>
      <c r="BN11" s="645"/>
      <c r="BO11" s="703">
        <v>36.6</v>
      </c>
      <c r="BP11" s="703"/>
      <c r="BQ11" s="703"/>
      <c r="BR11" s="703"/>
      <c r="BS11" s="649" t="s">
        <v>223</v>
      </c>
      <c r="BT11" s="644"/>
      <c r="BU11" s="644"/>
      <c r="BV11" s="644"/>
      <c r="BW11" s="644"/>
      <c r="BX11" s="644"/>
      <c r="BY11" s="644"/>
      <c r="BZ11" s="644"/>
      <c r="CA11" s="644"/>
      <c r="CB11" s="684"/>
      <c r="CD11" s="685" t="s">
        <v>244</v>
      </c>
      <c r="CE11" s="682"/>
      <c r="CF11" s="682"/>
      <c r="CG11" s="682"/>
      <c r="CH11" s="682"/>
      <c r="CI11" s="682"/>
      <c r="CJ11" s="682"/>
      <c r="CK11" s="682"/>
      <c r="CL11" s="682"/>
      <c r="CM11" s="682"/>
      <c r="CN11" s="682"/>
      <c r="CO11" s="682"/>
      <c r="CP11" s="682"/>
      <c r="CQ11" s="683"/>
      <c r="CR11" s="641">
        <v>89179</v>
      </c>
      <c r="CS11" s="644"/>
      <c r="CT11" s="644"/>
      <c r="CU11" s="644"/>
      <c r="CV11" s="644"/>
      <c r="CW11" s="644"/>
      <c r="CX11" s="644"/>
      <c r="CY11" s="645"/>
      <c r="CZ11" s="703">
        <v>2</v>
      </c>
      <c r="DA11" s="703"/>
      <c r="DB11" s="703"/>
      <c r="DC11" s="703"/>
      <c r="DD11" s="649">
        <v>9118</v>
      </c>
      <c r="DE11" s="644"/>
      <c r="DF11" s="644"/>
      <c r="DG11" s="644"/>
      <c r="DH11" s="644"/>
      <c r="DI11" s="644"/>
      <c r="DJ11" s="644"/>
      <c r="DK11" s="644"/>
      <c r="DL11" s="644"/>
      <c r="DM11" s="644"/>
      <c r="DN11" s="644"/>
      <c r="DO11" s="644"/>
      <c r="DP11" s="645"/>
      <c r="DQ11" s="649">
        <v>80462</v>
      </c>
      <c r="DR11" s="644"/>
      <c r="DS11" s="644"/>
      <c r="DT11" s="644"/>
      <c r="DU11" s="644"/>
      <c r="DV11" s="644"/>
      <c r="DW11" s="644"/>
      <c r="DX11" s="644"/>
      <c r="DY11" s="644"/>
      <c r="DZ11" s="644"/>
      <c r="EA11" s="644"/>
      <c r="EB11" s="644"/>
      <c r="EC11" s="684"/>
    </row>
    <row r="12" spans="2:143" ht="11.25" customHeight="1">
      <c r="B12" s="638" t="s">
        <v>245</v>
      </c>
      <c r="C12" s="639"/>
      <c r="D12" s="639"/>
      <c r="E12" s="639"/>
      <c r="F12" s="639"/>
      <c r="G12" s="639"/>
      <c r="H12" s="639"/>
      <c r="I12" s="639"/>
      <c r="J12" s="639"/>
      <c r="K12" s="639"/>
      <c r="L12" s="639"/>
      <c r="M12" s="639"/>
      <c r="N12" s="639"/>
      <c r="O12" s="639"/>
      <c r="P12" s="639"/>
      <c r="Q12" s="640"/>
      <c r="R12" s="641">
        <v>109322</v>
      </c>
      <c r="S12" s="644"/>
      <c r="T12" s="644"/>
      <c r="U12" s="644"/>
      <c r="V12" s="644"/>
      <c r="W12" s="644"/>
      <c r="X12" s="644"/>
      <c r="Y12" s="645"/>
      <c r="Z12" s="703">
        <v>2.1</v>
      </c>
      <c r="AA12" s="703"/>
      <c r="AB12" s="703"/>
      <c r="AC12" s="703"/>
      <c r="AD12" s="704">
        <v>109322</v>
      </c>
      <c r="AE12" s="704"/>
      <c r="AF12" s="704"/>
      <c r="AG12" s="704"/>
      <c r="AH12" s="704"/>
      <c r="AI12" s="704"/>
      <c r="AJ12" s="704"/>
      <c r="AK12" s="704"/>
      <c r="AL12" s="646">
        <v>3.2</v>
      </c>
      <c r="AM12" s="647"/>
      <c r="AN12" s="647"/>
      <c r="AO12" s="705"/>
      <c r="AP12" s="638" t="s">
        <v>246</v>
      </c>
      <c r="AQ12" s="639"/>
      <c r="AR12" s="639"/>
      <c r="AS12" s="639"/>
      <c r="AT12" s="639"/>
      <c r="AU12" s="639"/>
      <c r="AV12" s="639"/>
      <c r="AW12" s="639"/>
      <c r="AX12" s="639"/>
      <c r="AY12" s="639"/>
      <c r="AZ12" s="639"/>
      <c r="BA12" s="639"/>
      <c r="BB12" s="639"/>
      <c r="BC12" s="639"/>
      <c r="BD12" s="639"/>
      <c r="BE12" s="639"/>
      <c r="BF12" s="640"/>
      <c r="BG12" s="641">
        <v>1408049</v>
      </c>
      <c r="BH12" s="644"/>
      <c r="BI12" s="644"/>
      <c r="BJ12" s="644"/>
      <c r="BK12" s="644"/>
      <c r="BL12" s="644"/>
      <c r="BM12" s="644"/>
      <c r="BN12" s="645"/>
      <c r="BO12" s="703">
        <v>43.9</v>
      </c>
      <c r="BP12" s="703"/>
      <c r="BQ12" s="703"/>
      <c r="BR12" s="703"/>
      <c r="BS12" s="649" t="s">
        <v>124</v>
      </c>
      <c r="BT12" s="644"/>
      <c r="BU12" s="644"/>
      <c r="BV12" s="644"/>
      <c r="BW12" s="644"/>
      <c r="BX12" s="644"/>
      <c r="BY12" s="644"/>
      <c r="BZ12" s="644"/>
      <c r="CA12" s="644"/>
      <c r="CB12" s="684"/>
      <c r="CD12" s="685" t="s">
        <v>247</v>
      </c>
      <c r="CE12" s="682"/>
      <c r="CF12" s="682"/>
      <c r="CG12" s="682"/>
      <c r="CH12" s="682"/>
      <c r="CI12" s="682"/>
      <c r="CJ12" s="682"/>
      <c r="CK12" s="682"/>
      <c r="CL12" s="682"/>
      <c r="CM12" s="682"/>
      <c r="CN12" s="682"/>
      <c r="CO12" s="682"/>
      <c r="CP12" s="682"/>
      <c r="CQ12" s="683"/>
      <c r="CR12" s="641">
        <v>347027</v>
      </c>
      <c r="CS12" s="644"/>
      <c r="CT12" s="644"/>
      <c r="CU12" s="644"/>
      <c r="CV12" s="644"/>
      <c r="CW12" s="644"/>
      <c r="CX12" s="644"/>
      <c r="CY12" s="645"/>
      <c r="CZ12" s="703">
        <v>7.9</v>
      </c>
      <c r="DA12" s="703"/>
      <c r="DB12" s="703"/>
      <c r="DC12" s="703"/>
      <c r="DD12" s="649">
        <v>29862</v>
      </c>
      <c r="DE12" s="644"/>
      <c r="DF12" s="644"/>
      <c r="DG12" s="644"/>
      <c r="DH12" s="644"/>
      <c r="DI12" s="644"/>
      <c r="DJ12" s="644"/>
      <c r="DK12" s="644"/>
      <c r="DL12" s="644"/>
      <c r="DM12" s="644"/>
      <c r="DN12" s="644"/>
      <c r="DO12" s="644"/>
      <c r="DP12" s="645"/>
      <c r="DQ12" s="649">
        <v>315072</v>
      </c>
      <c r="DR12" s="644"/>
      <c r="DS12" s="644"/>
      <c r="DT12" s="644"/>
      <c r="DU12" s="644"/>
      <c r="DV12" s="644"/>
      <c r="DW12" s="644"/>
      <c r="DX12" s="644"/>
      <c r="DY12" s="644"/>
      <c r="DZ12" s="644"/>
      <c r="EA12" s="644"/>
      <c r="EB12" s="644"/>
      <c r="EC12" s="684"/>
    </row>
    <row r="13" spans="2:143" ht="11.25" customHeight="1">
      <c r="B13" s="638" t="s">
        <v>248</v>
      </c>
      <c r="C13" s="639"/>
      <c r="D13" s="639"/>
      <c r="E13" s="639"/>
      <c r="F13" s="639"/>
      <c r="G13" s="639"/>
      <c r="H13" s="639"/>
      <c r="I13" s="639"/>
      <c r="J13" s="639"/>
      <c r="K13" s="639"/>
      <c r="L13" s="639"/>
      <c r="M13" s="639"/>
      <c r="N13" s="639"/>
      <c r="O13" s="639"/>
      <c r="P13" s="639"/>
      <c r="Q13" s="640"/>
      <c r="R13" s="641">
        <v>11075</v>
      </c>
      <c r="S13" s="644"/>
      <c r="T13" s="644"/>
      <c r="U13" s="644"/>
      <c r="V13" s="644"/>
      <c r="W13" s="644"/>
      <c r="X13" s="644"/>
      <c r="Y13" s="645"/>
      <c r="Z13" s="703">
        <v>0.2</v>
      </c>
      <c r="AA13" s="703"/>
      <c r="AB13" s="703"/>
      <c r="AC13" s="703"/>
      <c r="AD13" s="704">
        <v>11075</v>
      </c>
      <c r="AE13" s="704"/>
      <c r="AF13" s="704"/>
      <c r="AG13" s="704"/>
      <c r="AH13" s="704"/>
      <c r="AI13" s="704"/>
      <c r="AJ13" s="704"/>
      <c r="AK13" s="704"/>
      <c r="AL13" s="646">
        <v>0.3</v>
      </c>
      <c r="AM13" s="647"/>
      <c r="AN13" s="647"/>
      <c r="AO13" s="705"/>
      <c r="AP13" s="638" t="s">
        <v>249</v>
      </c>
      <c r="AQ13" s="639"/>
      <c r="AR13" s="639"/>
      <c r="AS13" s="639"/>
      <c r="AT13" s="639"/>
      <c r="AU13" s="639"/>
      <c r="AV13" s="639"/>
      <c r="AW13" s="639"/>
      <c r="AX13" s="639"/>
      <c r="AY13" s="639"/>
      <c r="AZ13" s="639"/>
      <c r="BA13" s="639"/>
      <c r="BB13" s="639"/>
      <c r="BC13" s="639"/>
      <c r="BD13" s="639"/>
      <c r="BE13" s="639"/>
      <c r="BF13" s="640"/>
      <c r="BG13" s="641">
        <v>1360332</v>
      </c>
      <c r="BH13" s="644"/>
      <c r="BI13" s="644"/>
      <c r="BJ13" s="644"/>
      <c r="BK13" s="644"/>
      <c r="BL13" s="644"/>
      <c r="BM13" s="644"/>
      <c r="BN13" s="645"/>
      <c r="BO13" s="703">
        <v>42.4</v>
      </c>
      <c r="BP13" s="703"/>
      <c r="BQ13" s="703"/>
      <c r="BR13" s="703"/>
      <c r="BS13" s="649" t="s">
        <v>124</v>
      </c>
      <c r="BT13" s="644"/>
      <c r="BU13" s="644"/>
      <c r="BV13" s="644"/>
      <c r="BW13" s="644"/>
      <c r="BX13" s="644"/>
      <c r="BY13" s="644"/>
      <c r="BZ13" s="644"/>
      <c r="CA13" s="644"/>
      <c r="CB13" s="684"/>
      <c r="CD13" s="685" t="s">
        <v>250</v>
      </c>
      <c r="CE13" s="682"/>
      <c r="CF13" s="682"/>
      <c r="CG13" s="682"/>
      <c r="CH13" s="682"/>
      <c r="CI13" s="682"/>
      <c r="CJ13" s="682"/>
      <c r="CK13" s="682"/>
      <c r="CL13" s="682"/>
      <c r="CM13" s="682"/>
      <c r="CN13" s="682"/>
      <c r="CO13" s="682"/>
      <c r="CP13" s="682"/>
      <c r="CQ13" s="683"/>
      <c r="CR13" s="641">
        <v>671120</v>
      </c>
      <c r="CS13" s="644"/>
      <c r="CT13" s="644"/>
      <c r="CU13" s="644"/>
      <c r="CV13" s="644"/>
      <c r="CW13" s="644"/>
      <c r="CX13" s="644"/>
      <c r="CY13" s="645"/>
      <c r="CZ13" s="703">
        <v>15.3</v>
      </c>
      <c r="DA13" s="703"/>
      <c r="DB13" s="703"/>
      <c r="DC13" s="703"/>
      <c r="DD13" s="649">
        <v>174864</v>
      </c>
      <c r="DE13" s="644"/>
      <c r="DF13" s="644"/>
      <c r="DG13" s="644"/>
      <c r="DH13" s="644"/>
      <c r="DI13" s="644"/>
      <c r="DJ13" s="644"/>
      <c r="DK13" s="644"/>
      <c r="DL13" s="644"/>
      <c r="DM13" s="644"/>
      <c r="DN13" s="644"/>
      <c r="DO13" s="644"/>
      <c r="DP13" s="645"/>
      <c r="DQ13" s="649">
        <v>650205</v>
      </c>
      <c r="DR13" s="644"/>
      <c r="DS13" s="644"/>
      <c r="DT13" s="644"/>
      <c r="DU13" s="644"/>
      <c r="DV13" s="644"/>
      <c r="DW13" s="644"/>
      <c r="DX13" s="644"/>
      <c r="DY13" s="644"/>
      <c r="DZ13" s="644"/>
      <c r="EA13" s="644"/>
      <c r="EB13" s="644"/>
      <c r="EC13" s="684"/>
    </row>
    <row r="14" spans="2:143" ht="11.25" customHeight="1">
      <c r="B14" s="638" t="s">
        <v>251</v>
      </c>
      <c r="C14" s="639"/>
      <c r="D14" s="639"/>
      <c r="E14" s="639"/>
      <c r="F14" s="639"/>
      <c r="G14" s="639"/>
      <c r="H14" s="639"/>
      <c r="I14" s="639"/>
      <c r="J14" s="639"/>
      <c r="K14" s="639"/>
      <c r="L14" s="639"/>
      <c r="M14" s="639"/>
      <c r="N14" s="639"/>
      <c r="O14" s="639"/>
      <c r="P14" s="639"/>
      <c r="Q14" s="640"/>
      <c r="R14" s="641" t="s">
        <v>223</v>
      </c>
      <c r="S14" s="644"/>
      <c r="T14" s="644"/>
      <c r="U14" s="644"/>
      <c r="V14" s="644"/>
      <c r="W14" s="644"/>
      <c r="X14" s="644"/>
      <c r="Y14" s="645"/>
      <c r="Z14" s="703" t="s">
        <v>124</v>
      </c>
      <c r="AA14" s="703"/>
      <c r="AB14" s="703"/>
      <c r="AC14" s="703"/>
      <c r="AD14" s="704" t="s">
        <v>223</v>
      </c>
      <c r="AE14" s="704"/>
      <c r="AF14" s="704"/>
      <c r="AG14" s="704"/>
      <c r="AH14" s="704"/>
      <c r="AI14" s="704"/>
      <c r="AJ14" s="704"/>
      <c r="AK14" s="704"/>
      <c r="AL14" s="646" t="s">
        <v>124</v>
      </c>
      <c r="AM14" s="647"/>
      <c r="AN14" s="647"/>
      <c r="AO14" s="705"/>
      <c r="AP14" s="638" t="s">
        <v>252</v>
      </c>
      <c r="AQ14" s="639"/>
      <c r="AR14" s="639"/>
      <c r="AS14" s="639"/>
      <c r="AT14" s="639"/>
      <c r="AU14" s="639"/>
      <c r="AV14" s="639"/>
      <c r="AW14" s="639"/>
      <c r="AX14" s="639"/>
      <c r="AY14" s="639"/>
      <c r="AZ14" s="639"/>
      <c r="BA14" s="639"/>
      <c r="BB14" s="639"/>
      <c r="BC14" s="639"/>
      <c r="BD14" s="639"/>
      <c r="BE14" s="639"/>
      <c r="BF14" s="640"/>
      <c r="BG14" s="641">
        <v>17817</v>
      </c>
      <c r="BH14" s="644"/>
      <c r="BI14" s="644"/>
      <c r="BJ14" s="644"/>
      <c r="BK14" s="644"/>
      <c r="BL14" s="644"/>
      <c r="BM14" s="644"/>
      <c r="BN14" s="645"/>
      <c r="BO14" s="703">
        <v>0.6</v>
      </c>
      <c r="BP14" s="703"/>
      <c r="BQ14" s="703"/>
      <c r="BR14" s="703"/>
      <c r="BS14" s="649" t="s">
        <v>124</v>
      </c>
      <c r="BT14" s="644"/>
      <c r="BU14" s="644"/>
      <c r="BV14" s="644"/>
      <c r="BW14" s="644"/>
      <c r="BX14" s="644"/>
      <c r="BY14" s="644"/>
      <c r="BZ14" s="644"/>
      <c r="CA14" s="644"/>
      <c r="CB14" s="684"/>
      <c r="CD14" s="685" t="s">
        <v>253</v>
      </c>
      <c r="CE14" s="682"/>
      <c r="CF14" s="682"/>
      <c r="CG14" s="682"/>
      <c r="CH14" s="682"/>
      <c r="CI14" s="682"/>
      <c r="CJ14" s="682"/>
      <c r="CK14" s="682"/>
      <c r="CL14" s="682"/>
      <c r="CM14" s="682"/>
      <c r="CN14" s="682"/>
      <c r="CO14" s="682"/>
      <c r="CP14" s="682"/>
      <c r="CQ14" s="683"/>
      <c r="CR14" s="641">
        <v>138014</v>
      </c>
      <c r="CS14" s="644"/>
      <c r="CT14" s="644"/>
      <c r="CU14" s="644"/>
      <c r="CV14" s="644"/>
      <c r="CW14" s="644"/>
      <c r="CX14" s="644"/>
      <c r="CY14" s="645"/>
      <c r="CZ14" s="703">
        <v>3.1</v>
      </c>
      <c r="DA14" s="703"/>
      <c r="DB14" s="703"/>
      <c r="DC14" s="703"/>
      <c r="DD14" s="649">
        <v>3542</v>
      </c>
      <c r="DE14" s="644"/>
      <c r="DF14" s="644"/>
      <c r="DG14" s="644"/>
      <c r="DH14" s="644"/>
      <c r="DI14" s="644"/>
      <c r="DJ14" s="644"/>
      <c r="DK14" s="644"/>
      <c r="DL14" s="644"/>
      <c r="DM14" s="644"/>
      <c r="DN14" s="644"/>
      <c r="DO14" s="644"/>
      <c r="DP14" s="645"/>
      <c r="DQ14" s="649">
        <v>134472</v>
      </c>
      <c r="DR14" s="644"/>
      <c r="DS14" s="644"/>
      <c r="DT14" s="644"/>
      <c r="DU14" s="644"/>
      <c r="DV14" s="644"/>
      <c r="DW14" s="644"/>
      <c r="DX14" s="644"/>
      <c r="DY14" s="644"/>
      <c r="DZ14" s="644"/>
      <c r="EA14" s="644"/>
      <c r="EB14" s="644"/>
      <c r="EC14" s="684"/>
    </row>
    <row r="15" spans="2:143" ht="11.25" customHeight="1">
      <c r="B15" s="638" t="s">
        <v>254</v>
      </c>
      <c r="C15" s="639"/>
      <c r="D15" s="639"/>
      <c r="E15" s="639"/>
      <c r="F15" s="639"/>
      <c r="G15" s="639"/>
      <c r="H15" s="639"/>
      <c r="I15" s="639"/>
      <c r="J15" s="639"/>
      <c r="K15" s="639"/>
      <c r="L15" s="639"/>
      <c r="M15" s="639"/>
      <c r="N15" s="639"/>
      <c r="O15" s="639"/>
      <c r="P15" s="639"/>
      <c r="Q15" s="640"/>
      <c r="R15" s="641">
        <v>6666</v>
      </c>
      <c r="S15" s="644"/>
      <c r="T15" s="644"/>
      <c r="U15" s="644"/>
      <c r="V15" s="644"/>
      <c r="W15" s="644"/>
      <c r="X15" s="644"/>
      <c r="Y15" s="645"/>
      <c r="Z15" s="703">
        <v>0.1</v>
      </c>
      <c r="AA15" s="703"/>
      <c r="AB15" s="703"/>
      <c r="AC15" s="703"/>
      <c r="AD15" s="704">
        <v>6666</v>
      </c>
      <c r="AE15" s="704"/>
      <c r="AF15" s="704"/>
      <c r="AG15" s="704"/>
      <c r="AH15" s="704"/>
      <c r="AI15" s="704"/>
      <c r="AJ15" s="704"/>
      <c r="AK15" s="704"/>
      <c r="AL15" s="646">
        <v>0.2</v>
      </c>
      <c r="AM15" s="647"/>
      <c r="AN15" s="647"/>
      <c r="AO15" s="705"/>
      <c r="AP15" s="638" t="s">
        <v>255</v>
      </c>
      <c r="AQ15" s="639"/>
      <c r="AR15" s="639"/>
      <c r="AS15" s="639"/>
      <c r="AT15" s="639"/>
      <c r="AU15" s="639"/>
      <c r="AV15" s="639"/>
      <c r="AW15" s="639"/>
      <c r="AX15" s="639"/>
      <c r="AY15" s="639"/>
      <c r="AZ15" s="639"/>
      <c r="BA15" s="639"/>
      <c r="BB15" s="639"/>
      <c r="BC15" s="639"/>
      <c r="BD15" s="639"/>
      <c r="BE15" s="639"/>
      <c r="BF15" s="640"/>
      <c r="BG15" s="641">
        <v>63320</v>
      </c>
      <c r="BH15" s="644"/>
      <c r="BI15" s="644"/>
      <c r="BJ15" s="644"/>
      <c r="BK15" s="644"/>
      <c r="BL15" s="644"/>
      <c r="BM15" s="644"/>
      <c r="BN15" s="645"/>
      <c r="BO15" s="703">
        <v>2</v>
      </c>
      <c r="BP15" s="703"/>
      <c r="BQ15" s="703"/>
      <c r="BR15" s="703"/>
      <c r="BS15" s="649" t="s">
        <v>223</v>
      </c>
      <c r="BT15" s="644"/>
      <c r="BU15" s="644"/>
      <c r="BV15" s="644"/>
      <c r="BW15" s="644"/>
      <c r="BX15" s="644"/>
      <c r="BY15" s="644"/>
      <c r="BZ15" s="644"/>
      <c r="CA15" s="644"/>
      <c r="CB15" s="684"/>
      <c r="CD15" s="685" t="s">
        <v>256</v>
      </c>
      <c r="CE15" s="682"/>
      <c r="CF15" s="682"/>
      <c r="CG15" s="682"/>
      <c r="CH15" s="682"/>
      <c r="CI15" s="682"/>
      <c r="CJ15" s="682"/>
      <c r="CK15" s="682"/>
      <c r="CL15" s="682"/>
      <c r="CM15" s="682"/>
      <c r="CN15" s="682"/>
      <c r="CO15" s="682"/>
      <c r="CP15" s="682"/>
      <c r="CQ15" s="683"/>
      <c r="CR15" s="641">
        <v>403897</v>
      </c>
      <c r="CS15" s="644"/>
      <c r="CT15" s="644"/>
      <c r="CU15" s="644"/>
      <c r="CV15" s="644"/>
      <c r="CW15" s="644"/>
      <c r="CX15" s="644"/>
      <c r="CY15" s="645"/>
      <c r="CZ15" s="703">
        <v>9.1999999999999993</v>
      </c>
      <c r="DA15" s="703"/>
      <c r="DB15" s="703"/>
      <c r="DC15" s="703"/>
      <c r="DD15" s="649">
        <v>29320</v>
      </c>
      <c r="DE15" s="644"/>
      <c r="DF15" s="644"/>
      <c r="DG15" s="644"/>
      <c r="DH15" s="644"/>
      <c r="DI15" s="644"/>
      <c r="DJ15" s="644"/>
      <c r="DK15" s="644"/>
      <c r="DL15" s="644"/>
      <c r="DM15" s="644"/>
      <c r="DN15" s="644"/>
      <c r="DO15" s="644"/>
      <c r="DP15" s="645"/>
      <c r="DQ15" s="649">
        <v>350462</v>
      </c>
      <c r="DR15" s="644"/>
      <c r="DS15" s="644"/>
      <c r="DT15" s="644"/>
      <c r="DU15" s="644"/>
      <c r="DV15" s="644"/>
      <c r="DW15" s="644"/>
      <c r="DX15" s="644"/>
      <c r="DY15" s="644"/>
      <c r="DZ15" s="644"/>
      <c r="EA15" s="644"/>
      <c r="EB15" s="644"/>
      <c r="EC15" s="684"/>
    </row>
    <row r="16" spans="2:143" ht="11.25" customHeight="1">
      <c r="B16" s="638" t="s">
        <v>257</v>
      </c>
      <c r="C16" s="639"/>
      <c r="D16" s="639"/>
      <c r="E16" s="639"/>
      <c r="F16" s="639"/>
      <c r="G16" s="639"/>
      <c r="H16" s="639"/>
      <c r="I16" s="639"/>
      <c r="J16" s="639"/>
      <c r="K16" s="639"/>
      <c r="L16" s="639"/>
      <c r="M16" s="639"/>
      <c r="N16" s="639"/>
      <c r="O16" s="639"/>
      <c r="P16" s="639"/>
      <c r="Q16" s="640"/>
      <c r="R16" s="641" t="s">
        <v>223</v>
      </c>
      <c r="S16" s="644"/>
      <c r="T16" s="644"/>
      <c r="U16" s="644"/>
      <c r="V16" s="644"/>
      <c r="W16" s="644"/>
      <c r="X16" s="644"/>
      <c r="Y16" s="645"/>
      <c r="Z16" s="703" t="s">
        <v>124</v>
      </c>
      <c r="AA16" s="703"/>
      <c r="AB16" s="703"/>
      <c r="AC16" s="703"/>
      <c r="AD16" s="704" t="s">
        <v>223</v>
      </c>
      <c r="AE16" s="704"/>
      <c r="AF16" s="704"/>
      <c r="AG16" s="704"/>
      <c r="AH16" s="704"/>
      <c r="AI16" s="704"/>
      <c r="AJ16" s="704"/>
      <c r="AK16" s="704"/>
      <c r="AL16" s="646" t="s">
        <v>124</v>
      </c>
      <c r="AM16" s="647"/>
      <c r="AN16" s="647"/>
      <c r="AO16" s="705"/>
      <c r="AP16" s="638" t="s">
        <v>258</v>
      </c>
      <c r="AQ16" s="639"/>
      <c r="AR16" s="639"/>
      <c r="AS16" s="639"/>
      <c r="AT16" s="639"/>
      <c r="AU16" s="639"/>
      <c r="AV16" s="639"/>
      <c r="AW16" s="639"/>
      <c r="AX16" s="639"/>
      <c r="AY16" s="639"/>
      <c r="AZ16" s="639"/>
      <c r="BA16" s="639"/>
      <c r="BB16" s="639"/>
      <c r="BC16" s="639"/>
      <c r="BD16" s="639"/>
      <c r="BE16" s="639"/>
      <c r="BF16" s="640"/>
      <c r="BG16" s="641" t="s">
        <v>223</v>
      </c>
      <c r="BH16" s="644"/>
      <c r="BI16" s="644"/>
      <c r="BJ16" s="644"/>
      <c r="BK16" s="644"/>
      <c r="BL16" s="644"/>
      <c r="BM16" s="644"/>
      <c r="BN16" s="645"/>
      <c r="BO16" s="703" t="s">
        <v>124</v>
      </c>
      <c r="BP16" s="703"/>
      <c r="BQ16" s="703"/>
      <c r="BR16" s="703"/>
      <c r="BS16" s="649" t="s">
        <v>124</v>
      </c>
      <c r="BT16" s="644"/>
      <c r="BU16" s="644"/>
      <c r="BV16" s="644"/>
      <c r="BW16" s="644"/>
      <c r="BX16" s="644"/>
      <c r="BY16" s="644"/>
      <c r="BZ16" s="644"/>
      <c r="CA16" s="644"/>
      <c r="CB16" s="684"/>
      <c r="CD16" s="685" t="s">
        <v>259</v>
      </c>
      <c r="CE16" s="682"/>
      <c r="CF16" s="682"/>
      <c r="CG16" s="682"/>
      <c r="CH16" s="682"/>
      <c r="CI16" s="682"/>
      <c r="CJ16" s="682"/>
      <c r="CK16" s="682"/>
      <c r="CL16" s="682"/>
      <c r="CM16" s="682"/>
      <c r="CN16" s="682"/>
      <c r="CO16" s="682"/>
      <c r="CP16" s="682"/>
      <c r="CQ16" s="683"/>
      <c r="CR16" s="641" t="s">
        <v>223</v>
      </c>
      <c r="CS16" s="644"/>
      <c r="CT16" s="644"/>
      <c r="CU16" s="644"/>
      <c r="CV16" s="644"/>
      <c r="CW16" s="644"/>
      <c r="CX16" s="644"/>
      <c r="CY16" s="645"/>
      <c r="CZ16" s="703" t="s">
        <v>124</v>
      </c>
      <c r="DA16" s="703"/>
      <c r="DB16" s="703"/>
      <c r="DC16" s="703"/>
      <c r="DD16" s="649" t="s">
        <v>223</v>
      </c>
      <c r="DE16" s="644"/>
      <c r="DF16" s="644"/>
      <c r="DG16" s="644"/>
      <c r="DH16" s="644"/>
      <c r="DI16" s="644"/>
      <c r="DJ16" s="644"/>
      <c r="DK16" s="644"/>
      <c r="DL16" s="644"/>
      <c r="DM16" s="644"/>
      <c r="DN16" s="644"/>
      <c r="DO16" s="644"/>
      <c r="DP16" s="645"/>
      <c r="DQ16" s="649" t="s">
        <v>124</v>
      </c>
      <c r="DR16" s="644"/>
      <c r="DS16" s="644"/>
      <c r="DT16" s="644"/>
      <c r="DU16" s="644"/>
      <c r="DV16" s="644"/>
      <c r="DW16" s="644"/>
      <c r="DX16" s="644"/>
      <c r="DY16" s="644"/>
      <c r="DZ16" s="644"/>
      <c r="EA16" s="644"/>
      <c r="EB16" s="644"/>
      <c r="EC16" s="684"/>
    </row>
    <row r="17" spans="2:133" ht="11.25" customHeight="1">
      <c r="B17" s="638" t="s">
        <v>260</v>
      </c>
      <c r="C17" s="639"/>
      <c r="D17" s="639"/>
      <c r="E17" s="639"/>
      <c r="F17" s="639"/>
      <c r="G17" s="639"/>
      <c r="H17" s="639"/>
      <c r="I17" s="639"/>
      <c r="J17" s="639"/>
      <c r="K17" s="639"/>
      <c r="L17" s="639"/>
      <c r="M17" s="639"/>
      <c r="N17" s="639"/>
      <c r="O17" s="639"/>
      <c r="P17" s="639"/>
      <c r="Q17" s="640"/>
      <c r="R17" s="641">
        <v>1777</v>
      </c>
      <c r="S17" s="644"/>
      <c r="T17" s="644"/>
      <c r="U17" s="644"/>
      <c r="V17" s="644"/>
      <c r="W17" s="644"/>
      <c r="X17" s="644"/>
      <c r="Y17" s="645"/>
      <c r="Z17" s="703">
        <v>0</v>
      </c>
      <c r="AA17" s="703"/>
      <c r="AB17" s="703"/>
      <c r="AC17" s="703"/>
      <c r="AD17" s="704">
        <v>1777</v>
      </c>
      <c r="AE17" s="704"/>
      <c r="AF17" s="704"/>
      <c r="AG17" s="704"/>
      <c r="AH17" s="704"/>
      <c r="AI17" s="704"/>
      <c r="AJ17" s="704"/>
      <c r="AK17" s="704"/>
      <c r="AL17" s="646">
        <v>0.1</v>
      </c>
      <c r="AM17" s="647"/>
      <c r="AN17" s="647"/>
      <c r="AO17" s="705"/>
      <c r="AP17" s="638" t="s">
        <v>261</v>
      </c>
      <c r="AQ17" s="639"/>
      <c r="AR17" s="639"/>
      <c r="AS17" s="639"/>
      <c r="AT17" s="639"/>
      <c r="AU17" s="639"/>
      <c r="AV17" s="639"/>
      <c r="AW17" s="639"/>
      <c r="AX17" s="639"/>
      <c r="AY17" s="639"/>
      <c r="AZ17" s="639"/>
      <c r="BA17" s="639"/>
      <c r="BB17" s="639"/>
      <c r="BC17" s="639"/>
      <c r="BD17" s="639"/>
      <c r="BE17" s="639"/>
      <c r="BF17" s="640"/>
      <c r="BG17" s="641" t="s">
        <v>124</v>
      </c>
      <c r="BH17" s="644"/>
      <c r="BI17" s="644"/>
      <c r="BJ17" s="644"/>
      <c r="BK17" s="644"/>
      <c r="BL17" s="644"/>
      <c r="BM17" s="644"/>
      <c r="BN17" s="645"/>
      <c r="BO17" s="703" t="s">
        <v>124</v>
      </c>
      <c r="BP17" s="703"/>
      <c r="BQ17" s="703"/>
      <c r="BR17" s="703"/>
      <c r="BS17" s="649" t="s">
        <v>124</v>
      </c>
      <c r="BT17" s="644"/>
      <c r="BU17" s="644"/>
      <c r="BV17" s="644"/>
      <c r="BW17" s="644"/>
      <c r="BX17" s="644"/>
      <c r="BY17" s="644"/>
      <c r="BZ17" s="644"/>
      <c r="CA17" s="644"/>
      <c r="CB17" s="684"/>
      <c r="CD17" s="685" t="s">
        <v>262</v>
      </c>
      <c r="CE17" s="682"/>
      <c r="CF17" s="682"/>
      <c r="CG17" s="682"/>
      <c r="CH17" s="682"/>
      <c r="CI17" s="682"/>
      <c r="CJ17" s="682"/>
      <c r="CK17" s="682"/>
      <c r="CL17" s="682"/>
      <c r="CM17" s="682"/>
      <c r="CN17" s="682"/>
      <c r="CO17" s="682"/>
      <c r="CP17" s="682"/>
      <c r="CQ17" s="683"/>
      <c r="CR17" s="641">
        <v>123389</v>
      </c>
      <c r="CS17" s="644"/>
      <c r="CT17" s="644"/>
      <c r="CU17" s="644"/>
      <c r="CV17" s="644"/>
      <c r="CW17" s="644"/>
      <c r="CX17" s="644"/>
      <c r="CY17" s="645"/>
      <c r="CZ17" s="703">
        <v>2.8</v>
      </c>
      <c r="DA17" s="703"/>
      <c r="DB17" s="703"/>
      <c r="DC17" s="703"/>
      <c r="DD17" s="649" t="s">
        <v>124</v>
      </c>
      <c r="DE17" s="644"/>
      <c r="DF17" s="644"/>
      <c r="DG17" s="644"/>
      <c r="DH17" s="644"/>
      <c r="DI17" s="644"/>
      <c r="DJ17" s="644"/>
      <c r="DK17" s="644"/>
      <c r="DL17" s="644"/>
      <c r="DM17" s="644"/>
      <c r="DN17" s="644"/>
      <c r="DO17" s="644"/>
      <c r="DP17" s="645"/>
      <c r="DQ17" s="649">
        <v>123389</v>
      </c>
      <c r="DR17" s="644"/>
      <c r="DS17" s="644"/>
      <c r="DT17" s="644"/>
      <c r="DU17" s="644"/>
      <c r="DV17" s="644"/>
      <c r="DW17" s="644"/>
      <c r="DX17" s="644"/>
      <c r="DY17" s="644"/>
      <c r="DZ17" s="644"/>
      <c r="EA17" s="644"/>
      <c r="EB17" s="644"/>
      <c r="EC17" s="684"/>
    </row>
    <row r="18" spans="2:133" ht="11.25" customHeight="1">
      <c r="B18" s="638" t="s">
        <v>263</v>
      </c>
      <c r="C18" s="639"/>
      <c r="D18" s="639"/>
      <c r="E18" s="639"/>
      <c r="F18" s="639"/>
      <c r="G18" s="639"/>
      <c r="H18" s="639"/>
      <c r="I18" s="639"/>
      <c r="J18" s="639"/>
      <c r="K18" s="639"/>
      <c r="L18" s="639"/>
      <c r="M18" s="639"/>
      <c r="N18" s="639"/>
      <c r="O18" s="639"/>
      <c r="P18" s="639"/>
      <c r="Q18" s="640"/>
      <c r="R18" s="641">
        <v>15</v>
      </c>
      <c r="S18" s="644"/>
      <c r="T18" s="644"/>
      <c r="U18" s="644"/>
      <c r="V18" s="644"/>
      <c r="W18" s="644"/>
      <c r="X18" s="644"/>
      <c r="Y18" s="645"/>
      <c r="Z18" s="703">
        <v>0</v>
      </c>
      <c r="AA18" s="703"/>
      <c r="AB18" s="703"/>
      <c r="AC18" s="703"/>
      <c r="AD18" s="704" t="s">
        <v>124</v>
      </c>
      <c r="AE18" s="704"/>
      <c r="AF18" s="704"/>
      <c r="AG18" s="704"/>
      <c r="AH18" s="704"/>
      <c r="AI18" s="704"/>
      <c r="AJ18" s="704"/>
      <c r="AK18" s="704"/>
      <c r="AL18" s="646" t="s">
        <v>223</v>
      </c>
      <c r="AM18" s="647"/>
      <c r="AN18" s="647"/>
      <c r="AO18" s="705"/>
      <c r="AP18" s="638" t="s">
        <v>264</v>
      </c>
      <c r="AQ18" s="639"/>
      <c r="AR18" s="639"/>
      <c r="AS18" s="639"/>
      <c r="AT18" s="639"/>
      <c r="AU18" s="639"/>
      <c r="AV18" s="639"/>
      <c r="AW18" s="639"/>
      <c r="AX18" s="639"/>
      <c r="AY18" s="639"/>
      <c r="AZ18" s="639"/>
      <c r="BA18" s="639"/>
      <c r="BB18" s="639"/>
      <c r="BC18" s="639"/>
      <c r="BD18" s="639"/>
      <c r="BE18" s="639"/>
      <c r="BF18" s="640"/>
      <c r="BG18" s="641" t="s">
        <v>124</v>
      </c>
      <c r="BH18" s="644"/>
      <c r="BI18" s="644"/>
      <c r="BJ18" s="644"/>
      <c r="BK18" s="644"/>
      <c r="BL18" s="644"/>
      <c r="BM18" s="644"/>
      <c r="BN18" s="645"/>
      <c r="BO18" s="703" t="s">
        <v>223</v>
      </c>
      <c r="BP18" s="703"/>
      <c r="BQ18" s="703"/>
      <c r="BR18" s="703"/>
      <c r="BS18" s="649" t="s">
        <v>124</v>
      </c>
      <c r="BT18" s="644"/>
      <c r="BU18" s="644"/>
      <c r="BV18" s="644"/>
      <c r="BW18" s="644"/>
      <c r="BX18" s="644"/>
      <c r="BY18" s="644"/>
      <c r="BZ18" s="644"/>
      <c r="CA18" s="644"/>
      <c r="CB18" s="684"/>
      <c r="CD18" s="685" t="s">
        <v>265</v>
      </c>
      <c r="CE18" s="682"/>
      <c r="CF18" s="682"/>
      <c r="CG18" s="682"/>
      <c r="CH18" s="682"/>
      <c r="CI18" s="682"/>
      <c r="CJ18" s="682"/>
      <c r="CK18" s="682"/>
      <c r="CL18" s="682"/>
      <c r="CM18" s="682"/>
      <c r="CN18" s="682"/>
      <c r="CO18" s="682"/>
      <c r="CP18" s="682"/>
      <c r="CQ18" s="683"/>
      <c r="CR18" s="641" t="s">
        <v>124</v>
      </c>
      <c r="CS18" s="644"/>
      <c r="CT18" s="644"/>
      <c r="CU18" s="644"/>
      <c r="CV18" s="644"/>
      <c r="CW18" s="644"/>
      <c r="CX18" s="644"/>
      <c r="CY18" s="645"/>
      <c r="CZ18" s="703" t="s">
        <v>124</v>
      </c>
      <c r="DA18" s="703"/>
      <c r="DB18" s="703"/>
      <c r="DC18" s="703"/>
      <c r="DD18" s="649" t="s">
        <v>223</v>
      </c>
      <c r="DE18" s="644"/>
      <c r="DF18" s="644"/>
      <c r="DG18" s="644"/>
      <c r="DH18" s="644"/>
      <c r="DI18" s="644"/>
      <c r="DJ18" s="644"/>
      <c r="DK18" s="644"/>
      <c r="DL18" s="644"/>
      <c r="DM18" s="644"/>
      <c r="DN18" s="644"/>
      <c r="DO18" s="644"/>
      <c r="DP18" s="645"/>
      <c r="DQ18" s="649" t="s">
        <v>124</v>
      </c>
      <c r="DR18" s="644"/>
      <c r="DS18" s="644"/>
      <c r="DT18" s="644"/>
      <c r="DU18" s="644"/>
      <c r="DV18" s="644"/>
      <c r="DW18" s="644"/>
      <c r="DX18" s="644"/>
      <c r="DY18" s="644"/>
      <c r="DZ18" s="644"/>
      <c r="EA18" s="644"/>
      <c r="EB18" s="644"/>
      <c r="EC18" s="684"/>
    </row>
    <row r="19" spans="2:133" ht="11.25" customHeight="1">
      <c r="B19" s="638" t="s">
        <v>266</v>
      </c>
      <c r="C19" s="639"/>
      <c r="D19" s="639"/>
      <c r="E19" s="639"/>
      <c r="F19" s="639"/>
      <c r="G19" s="639"/>
      <c r="H19" s="639"/>
      <c r="I19" s="639"/>
      <c r="J19" s="639"/>
      <c r="K19" s="639"/>
      <c r="L19" s="639"/>
      <c r="M19" s="639"/>
      <c r="N19" s="639"/>
      <c r="O19" s="639"/>
      <c r="P19" s="639"/>
      <c r="Q19" s="640"/>
      <c r="R19" s="641" t="s">
        <v>223</v>
      </c>
      <c r="S19" s="644"/>
      <c r="T19" s="644"/>
      <c r="U19" s="644"/>
      <c r="V19" s="644"/>
      <c r="W19" s="644"/>
      <c r="X19" s="644"/>
      <c r="Y19" s="645"/>
      <c r="Z19" s="703" t="s">
        <v>223</v>
      </c>
      <c r="AA19" s="703"/>
      <c r="AB19" s="703"/>
      <c r="AC19" s="703"/>
      <c r="AD19" s="704" t="s">
        <v>223</v>
      </c>
      <c r="AE19" s="704"/>
      <c r="AF19" s="704"/>
      <c r="AG19" s="704"/>
      <c r="AH19" s="704"/>
      <c r="AI19" s="704"/>
      <c r="AJ19" s="704"/>
      <c r="AK19" s="704"/>
      <c r="AL19" s="646" t="s">
        <v>223</v>
      </c>
      <c r="AM19" s="647"/>
      <c r="AN19" s="647"/>
      <c r="AO19" s="705"/>
      <c r="AP19" s="638" t="s">
        <v>267</v>
      </c>
      <c r="AQ19" s="639"/>
      <c r="AR19" s="639"/>
      <c r="AS19" s="639"/>
      <c r="AT19" s="639"/>
      <c r="AU19" s="639"/>
      <c r="AV19" s="639"/>
      <c r="AW19" s="639"/>
      <c r="AX19" s="639"/>
      <c r="AY19" s="639"/>
      <c r="AZ19" s="639"/>
      <c r="BA19" s="639"/>
      <c r="BB19" s="639"/>
      <c r="BC19" s="639"/>
      <c r="BD19" s="639"/>
      <c r="BE19" s="639"/>
      <c r="BF19" s="640"/>
      <c r="BG19" s="641">
        <v>108281</v>
      </c>
      <c r="BH19" s="644"/>
      <c r="BI19" s="644"/>
      <c r="BJ19" s="644"/>
      <c r="BK19" s="644"/>
      <c r="BL19" s="644"/>
      <c r="BM19" s="644"/>
      <c r="BN19" s="645"/>
      <c r="BO19" s="703">
        <v>3.4</v>
      </c>
      <c r="BP19" s="703"/>
      <c r="BQ19" s="703"/>
      <c r="BR19" s="703"/>
      <c r="BS19" s="649" t="s">
        <v>223</v>
      </c>
      <c r="BT19" s="644"/>
      <c r="BU19" s="644"/>
      <c r="BV19" s="644"/>
      <c r="BW19" s="644"/>
      <c r="BX19" s="644"/>
      <c r="BY19" s="644"/>
      <c r="BZ19" s="644"/>
      <c r="CA19" s="644"/>
      <c r="CB19" s="684"/>
      <c r="CD19" s="685" t="s">
        <v>268</v>
      </c>
      <c r="CE19" s="682"/>
      <c r="CF19" s="682"/>
      <c r="CG19" s="682"/>
      <c r="CH19" s="682"/>
      <c r="CI19" s="682"/>
      <c r="CJ19" s="682"/>
      <c r="CK19" s="682"/>
      <c r="CL19" s="682"/>
      <c r="CM19" s="682"/>
      <c r="CN19" s="682"/>
      <c r="CO19" s="682"/>
      <c r="CP19" s="682"/>
      <c r="CQ19" s="683"/>
      <c r="CR19" s="641" t="s">
        <v>223</v>
      </c>
      <c r="CS19" s="644"/>
      <c r="CT19" s="644"/>
      <c r="CU19" s="644"/>
      <c r="CV19" s="644"/>
      <c r="CW19" s="644"/>
      <c r="CX19" s="644"/>
      <c r="CY19" s="645"/>
      <c r="CZ19" s="703" t="s">
        <v>223</v>
      </c>
      <c r="DA19" s="703"/>
      <c r="DB19" s="703"/>
      <c r="DC19" s="703"/>
      <c r="DD19" s="649" t="s">
        <v>124</v>
      </c>
      <c r="DE19" s="644"/>
      <c r="DF19" s="644"/>
      <c r="DG19" s="644"/>
      <c r="DH19" s="644"/>
      <c r="DI19" s="644"/>
      <c r="DJ19" s="644"/>
      <c r="DK19" s="644"/>
      <c r="DL19" s="644"/>
      <c r="DM19" s="644"/>
      <c r="DN19" s="644"/>
      <c r="DO19" s="644"/>
      <c r="DP19" s="645"/>
      <c r="DQ19" s="649" t="s">
        <v>223</v>
      </c>
      <c r="DR19" s="644"/>
      <c r="DS19" s="644"/>
      <c r="DT19" s="644"/>
      <c r="DU19" s="644"/>
      <c r="DV19" s="644"/>
      <c r="DW19" s="644"/>
      <c r="DX19" s="644"/>
      <c r="DY19" s="644"/>
      <c r="DZ19" s="644"/>
      <c r="EA19" s="644"/>
      <c r="EB19" s="644"/>
      <c r="EC19" s="684"/>
    </row>
    <row r="20" spans="2:133" ht="11.25" customHeight="1">
      <c r="B20" s="638" t="s">
        <v>269</v>
      </c>
      <c r="C20" s="639"/>
      <c r="D20" s="639"/>
      <c r="E20" s="639"/>
      <c r="F20" s="639"/>
      <c r="G20" s="639"/>
      <c r="H20" s="639"/>
      <c r="I20" s="639"/>
      <c r="J20" s="639"/>
      <c r="K20" s="639"/>
      <c r="L20" s="639"/>
      <c r="M20" s="639"/>
      <c r="N20" s="639"/>
      <c r="O20" s="639"/>
      <c r="P20" s="639"/>
      <c r="Q20" s="640"/>
      <c r="R20" s="641">
        <v>15</v>
      </c>
      <c r="S20" s="644"/>
      <c r="T20" s="644"/>
      <c r="U20" s="644"/>
      <c r="V20" s="644"/>
      <c r="W20" s="644"/>
      <c r="X20" s="644"/>
      <c r="Y20" s="645"/>
      <c r="Z20" s="703">
        <v>0</v>
      </c>
      <c r="AA20" s="703"/>
      <c r="AB20" s="703"/>
      <c r="AC20" s="703"/>
      <c r="AD20" s="704" t="s">
        <v>223</v>
      </c>
      <c r="AE20" s="704"/>
      <c r="AF20" s="704"/>
      <c r="AG20" s="704"/>
      <c r="AH20" s="704"/>
      <c r="AI20" s="704"/>
      <c r="AJ20" s="704"/>
      <c r="AK20" s="704"/>
      <c r="AL20" s="646" t="s">
        <v>124</v>
      </c>
      <c r="AM20" s="647"/>
      <c r="AN20" s="647"/>
      <c r="AO20" s="705"/>
      <c r="AP20" s="638" t="s">
        <v>270</v>
      </c>
      <c r="AQ20" s="639"/>
      <c r="AR20" s="639"/>
      <c r="AS20" s="639"/>
      <c r="AT20" s="639"/>
      <c r="AU20" s="639"/>
      <c r="AV20" s="639"/>
      <c r="AW20" s="639"/>
      <c r="AX20" s="639"/>
      <c r="AY20" s="639"/>
      <c r="AZ20" s="639"/>
      <c r="BA20" s="639"/>
      <c r="BB20" s="639"/>
      <c r="BC20" s="639"/>
      <c r="BD20" s="639"/>
      <c r="BE20" s="639"/>
      <c r="BF20" s="640"/>
      <c r="BG20" s="641">
        <v>108281</v>
      </c>
      <c r="BH20" s="644"/>
      <c r="BI20" s="644"/>
      <c r="BJ20" s="644"/>
      <c r="BK20" s="644"/>
      <c r="BL20" s="644"/>
      <c r="BM20" s="644"/>
      <c r="BN20" s="645"/>
      <c r="BO20" s="703">
        <v>3.4</v>
      </c>
      <c r="BP20" s="703"/>
      <c r="BQ20" s="703"/>
      <c r="BR20" s="703"/>
      <c r="BS20" s="649" t="s">
        <v>223</v>
      </c>
      <c r="BT20" s="644"/>
      <c r="BU20" s="644"/>
      <c r="BV20" s="644"/>
      <c r="BW20" s="644"/>
      <c r="BX20" s="644"/>
      <c r="BY20" s="644"/>
      <c r="BZ20" s="644"/>
      <c r="CA20" s="644"/>
      <c r="CB20" s="684"/>
      <c r="CD20" s="685" t="s">
        <v>271</v>
      </c>
      <c r="CE20" s="682"/>
      <c r="CF20" s="682"/>
      <c r="CG20" s="682"/>
      <c r="CH20" s="682"/>
      <c r="CI20" s="682"/>
      <c r="CJ20" s="682"/>
      <c r="CK20" s="682"/>
      <c r="CL20" s="682"/>
      <c r="CM20" s="682"/>
      <c r="CN20" s="682"/>
      <c r="CO20" s="682"/>
      <c r="CP20" s="682"/>
      <c r="CQ20" s="683"/>
      <c r="CR20" s="641">
        <v>4384569</v>
      </c>
      <c r="CS20" s="644"/>
      <c r="CT20" s="644"/>
      <c r="CU20" s="644"/>
      <c r="CV20" s="644"/>
      <c r="CW20" s="644"/>
      <c r="CX20" s="644"/>
      <c r="CY20" s="645"/>
      <c r="CZ20" s="703">
        <v>100</v>
      </c>
      <c r="DA20" s="703"/>
      <c r="DB20" s="703"/>
      <c r="DC20" s="703"/>
      <c r="DD20" s="649">
        <v>511158</v>
      </c>
      <c r="DE20" s="644"/>
      <c r="DF20" s="644"/>
      <c r="DG20" s="644"/>
      <c r="DH20" s="644"/>
      <c r="DI20" s="644"/>
      <c r="DJ20" s="644"/>
      <c r="DK20" s="644"/>
      <c r="DL20" s="644"/>
      <c r="DM20" s="644"/>
      <c r="DN20" s="644"/>
      <c r="DO20" s="644"/>
      <c r="DP20" s="645"/>
      <c r="DQ20" s="649">
        <v>3471875</v>
      </c>
      <c r="DR20" s="644"/>
      <c r="DS20" s="644"/>
      <c r="DT20" s="644"/>
      <c r="DU20" s="644"/>
      <c r="DV20" s="644"/>
      <c r="DW20" s="644"/>
      <c r="DX20" s="644"/>
      <c r="DY20" s="644"/>
      <c r="DZ20" s="644"/>
      <c r="EA20" s="644"/>
      <c r="EB20" s="644"/>
      <c r="EC20" s="684"/>
    </row>
    <row r="21" spans="2:133" ht="11.25" customHeight="1">
      <c r="B21" s="638" t="s">
        <v>272</v>
      </c>
      <c r="C21" s="639"/>
      <c r="D21" s="639"/>
      <c r="E21" s="639"/>
      <c r="F21" s="639"/>
      <c r="G21" s="639"/>
      <c r="H21" s="639"/>
      <c r="I21" s="639"/>
      <c r="J21" s="639"/>
      <c r="K21" s="639"/>
      <c r="L21" s="639"/>
      <c r="M21" s="639"/>
      <c r="N21" s="639"/>
      <c r="O21" s="639"/>
      <c r="P21" s="639"/>
      <c r="Q21" s="640"/>
      <c r="R21" s="641" t="s">
        <v>124</v>
      </c>
      <c r="S21" s="644"/>
      <c r="T21" s="644"/>
      <c r="U21" s="644"/>
      <c r="V21" s="644"/>
      <c r="W21" s="644"/>
      <c r="X21" s="644"/>
      <c r="Y21" s="645"/>
      <c r="Z21" s="703" t="s">
        <v>124</v>
      </c>
      <c r="AA21" s="703"/>
      <c r="AB21" s="703"/>
      <c r="AC21" s="703"/>
      <c r="AD21" s="704" t="s">
        <v>124</v>
      </c>
      <c r="AE21" s="704"/>
      <c r="AF21" s="704"/>
      <c r="AG21" s="704"/>
      <c r="AH21" s="704"/>
      <c r="AI21" s="704"/>
      <c r="AJ21" s="704"/>
      <c r="AK21" s="704"/>
      <c r="AL21" s="646" t="s">
        <v>223</v>
      </c>
      <c r="AM21" s="647"/>
      <c r="AN21" s="647"/>
      <c r="AO21" s="705"/>
      <c r="AP21" s="749" t="s">
        <v>273</v>
      </c>
      <c r="AQ21" s="756"/>
      <c r="AR21" s="756"/>
      <c r="AS21" s="756"/>
      <c r="AT21" s="756"/>
      <c r="AU21" s="756"/>
      <c r="AV21" s="756"/>
      <c r="AW21" s="756"/>
      <c r="AX21" s="756"/>
      <c r="AY21" s="756"/>
      <c r="AZ21" s="756"/>
      <c r="BA21" s="756"/>
      <c r="BB21" s="756"/>
      <c r="BC21" s="756"/>
      <c r="BD21" s="756"/>
      <c r="BE21" s="756"/>
      <c r="BF21" s="751"/>
      <c r="BG21" s="641">
        <v>108281</v>
      </c>
      <c r="BH21" s="644"/>
      <c r="BI21" s="644"/>
      <c r="BJ21" s="644"/>
      <c r="BK21" s="644"/>
      <c r="BL21" s="644"/>
      <c r="BM21" s="644"/>
      <c r="BN21" s="645"/>
      <c r="BO21" s="703">
        <v>3.4</v>
      </c>
      <c r="BP21" s="703"/>
      <c r="BQ21" s="703"/>
      <c r="BR21" s="703"/>
      <c r="BS21" s="649" t="s">
        <v>223</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c r="B22" s="638" t="s">
        <v>274</v>
      </c>
      <c r="C22" s="639"/>
      <c r="D22" s="639"/>
      <c r="E22" s="639"/>
      <c r="F22" s="639"/>
      <c r="G22" s="639"/>
      <c r="H22" s="639"/>
      <c r="I22" s="639"/>
      <c r="J22" s="639"/>
      <c r="K22" s="639"/>
      <c r="L22" s="639"/>
      <c r="M22" s="639"/>
      <c r="N22" s="639"/>
      <c r="O22" s="639"/>
      <c r="P22" s="639"/>
      <c r="Q22" s="640"/>
      <c r="R22" s="641">
        <v>3366861</v>
      </c>
      <c r="S22" s="644"/>
      <c r="T22" s="644"/>
      <c r="U22" s="644"/>
      <c r="V22" s="644"/>
      <c r="W22" s="644"/>
      <c r="X22" s="644"/>
      <c r="Y22" s="645"/>
      <c r="Z22" s="703">
        <v>64.2</v>
      </c>
      <c r="AA22" s="703"/>
      <c r="AB22" s="703"/>
      <c r="AC22" s="703"/>
      <c r="AD22" s="704">
        <v>3366846</v>
      </c>
      <c r="AE22" s="704"/>
      <c r="AF22" s="704"/>
      <c r="AG22" s="704"/>
      <c r="AH22" s="704"/>
      <c r="AI22" s="704"/>
      <c r="AJ22" s="704"/>
      <c r="AK22" s="704"/>
      <c r="AL22" s="646">
        <v>99.7</v>
      </c>
      <c r="AM22" s="647"/>
      <c r="AN22" s="647"/>
      <c r="AO22" s="705"/>
      <c r="AP22" s="749" t="s">
        <v>275</v>
      </c>
      <c r="AQ22" s="756"/>
      <c r="AR22" s="756"/>
      <c r="AS22" s="756"/>
      <c r="AT22" s="756"/>
      <c r="AU22" s="756"/>
      <c r="AV22" s="756"/>
      <c r="AW22" s="756"/>
      <c r="AX22" s="756"/>
      <c r="AY22" s="756"/>
      <c r="AZ22" s="756"/>
      <c r="BA22" s="756"/>
      <c r="BB22" s="756"/>
      <c r="BC22" s="756"/>
      <c r="BD22" s="756"/>
      <c r="BE22" s="756"/>
      <c r="BF22" s="751"/>
      <c r="BG22" s="641" t="s">
        <v>124</v>
      </c>
      <c r="BH22" s="644"/>
      <c r="BI22" s="644"/>
      <c r="BJ22" s="644"/>
      <c r="BK22" s="644"/>
      <c r="BL22" s="644"/>
      <c r="BM22" s="644"/>
      <c r="BN22" s="645"/>
      <c r="BO22" s="703" t="s">
        <v>124</v>
      </c>
      <c r="BP22" s="703"/>
      <c r="BQ22" s="703"/>
      <c r="BR22" s="703"/>
      <c r="BS22" s="649" t="s">
        <v>124</v>
      </c>
      <c r="BT22" s="644"/>
      <c r="BU22" s="644"/>
      <c r="BV22" s="644"/>
      <c r="BW22" s="644"/>
      <c r="BX22" s="644"/>
      <c r="BY22" s="644"/>
      <c r="BZ22" s="644"/>
      <c r="CA22" s="644"/>
      <c r="CB22" s="684"/>
      <c r="CD22" s="758" t="s">
        <v>276</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c r="B23" s="638" t="s">
        <v>277</v>
      </c>
      <c r="C23" s="639"/>
      <c r="D23" s="639"/>
      <c r="E23" s="639"/>
      <c r="F23" s="639"/>
      <c r="G23" s="639"/>
      <c r="H23" s="639"/>
      <c r="I23" s="639"/>
      <c r="J23" s="639"/>
      <c r="K23" s="639"/>
      <c r="L23" s="639"/>
      <c r="M23" s="639"/>
      <c r="N23" s="639"/>
      <c r="O23" s="639"/>
      <c r="P23" s="639"/>
      <c r="Q23" s="640"/>
      <c r="R23" s="641">
        <v>916</v>
      </c>
      <c r="S23" s="644"/>
      <c r="T23" s="644"/>
      <c r="U23" s="644"/>
      <c r="V23" s="644"/>
      <c r="W23" s="644"/>
      <c r="X23" s="644"/>
      <c r="Y23" s="645"/>
      <c r="Z23" s="703">
        <v>0</v>
      </c>
      <c r="AA23" s="703"/>
      <c r="AB23" s="703"/>
      <c r="AC23" s="703"/>
      <c r="AD23" s="704">
        <v>916</v>
      </c>
      <c r="AE23" s="704"/>
      <c r="AF23" s="704"/>
      <c r="AG23" s="704"/>
      <c r="AH23" s="704"/>
      <c r="AI23" s="704"/>
      <c r="AJ23" s="704"/>
      <c r="AK23" s="704"/>
      <c r="AL23" s="646">
        <v>0</v>
      </c>
      <c r="AM23" s="647"/>
      <c r="AN23" s="647"/>
      <c r="AO23" s="705"/>
      <c r="AP23" s="749" t="s">
        <v>278</v>
      </c>
      <c r="AQ23" s="756"/>
      <c r="AR23" s="756"/>
      <c r="AS23" s="756"/>
      <c r="AT23" s="756"/>
      <c r="AU23" s="756"/>
      <c r="AV23" s="756"/>
      <c r="AW23" s="756"/>
      <c r="AX23" s="756"/>
      <c r="AY23" s="756"/>
      <c r="AZ23" s="756"/>
      <c r="BA23" s="756"/>
      <c r="BB23" s="756"/>
      <c r="BC23" s="756"/>
      <c r="BD23" s="756"/>
      <c r="BE23" s="756"/>
      <c r="BF23" s="751"/>
      <c r="BG23" s="641" t="s">
        <v>124</v>
      </c>
      <c r="BH23" s="644"/>
      <c r="BI23" s="644"/>
      <c r="BJ23" s="644"/>
      <c r="BK23" s="644"/>
      <c r="BL23" s="644"/>
      <c r="BM23" s="644"/>
      <c r="BN23" s="645"/>
      <c r="BO23" s="703" t="s">
        <v>124</v>
      </c>
      <c r="BP23" s="703"/>
      <c r="BQ23" s="703"/>
      <c r="BR23" s="703"/>
      <c r="BS23" s="649" t="s">
        <v>124</v>
      </c>
      <c r="BT23" s="644"/>
      <c r="BU23" s="644"/>
      <c r="BV23" s="644"/>
      <c r="BW23" s="644"/>
      <c r="BX23" s="644"/>
      <c r="BY23" s="644"/>
      <c r="BZ23" s="644"/>
      <c r="CA23" s="644"/>
      <c r="CB23" s="684"/>
      <c r="CD23" s="758" t="s">
        <v>217</v>
      </c>
      <c r="CE23" s="759"/>
      <c r="CF23" s="759"/>
      <c r="CG23" s="759"/>
      <c r="CH23" s="759"/>
      <c r="CI23" s="759"/>
      <c r="CJ23" s="759"/>
      <c r="CK23" s="759"/>
      <c r="CL23" s="759"/>
      <c r="CM23" s="759"/>
      <c r="CN23" s="759"/>
      <c r="CO23" s="759"/>
      <c r="CP23" s="759"/>
      <c r="CQ23" s="760"/>
      <c r="CR23" s="758" t="s">
        <v>279</v>
      </c>
      <c r="CS23" s="759"/>
      <c r="CT23" s="759"/>
      <c r="CU23" s="759"/>
      <c r="CV23" s="759"/>
      <c r="CW23" s="759"/>
      <c r="CX23" s="759"/>
      <c r="CY23" s="760"/>
      <c r="CZ23" s="758" t="s">
        <v>280</v>
      </c>
      <c r="DA23" s="759"/>
      <c r="DB23" s="759"/>
      <c r="DC23" s="760"/>
      <c r="DD23" s="758" t="s">
        <v>281</v>
      </c>
      <c r="DE23" s="759"/>
      <c r="DF23" s="759"/>
      <c r="DG23" s="759"/>
      <c r="DH23" s="759"/>
      <c r="DI23" s="759"/>
      <c r="DJ23" s="759"/>
      <c r="DK23" s="760"/>
      <c r="DL23" s="767" t="s">
        <v>282</v>
      </c>
      <c r="DM23" s="768"/>
      <c r="DN23" s="768"/>
      <c r="DO23" s="768"/>
      <c r="DP23" s="768"/>
      <c r="DQ23" s="768"/>
      <c r="DR23" s="768"/>
      <c r="DS23" s="768"/>
      <c r="DT23" s="768"/>
      <c r="DU23" s="768"/>
      <c r="DV23" s="769"/>
      <c r="DW23" s="758" t="s">
        <v>283</v>
      </c>
      <c r="DX23" s="759"/>
      <c r="DY23" s="759"/>
      <c r="DZ23" s="759"/>
      <c r="EA23" s="759"/>
      <c r="EB23" s="759"/>
      <c r="EC23" s="760"/>
    </row>
    <row r="24" spans="2:133" ht="11.25" customHeight="1">
      <c r="B24" s="638" t="s">
        <v>284</v>
      </c>
      <c r="C24" s="639"/>
      <c r="D24" s="639"/>
      <c r="E24" s="639"/>
      <c r="F24" s="639"/>
      <c r="G24" s="639"/>
      <c r="H24" s="639"/>
      <c r="I24" s="639"/>
      <c r="J24" s="639"/>
      <c r="K24" s="639"/>
      <c r="L24" s="639"/>
      <c r="M24" s="639"/>
      <c r="N24" s="639"/>
      <c r="O24" s="639"/>
      <c r="P24" s="639"/>
      <c r="Q24" s="640"/>
      <c r="R24" s="641">
        <v>14740</v>
      </c>
      <c r="S24" s="644"/>
      <c r="T24" s="644"/>
      <c r="U24" s="644"/>
      <c r="V24" s="644"/>
      <c r="W24" s="644"/>
      <c r="X24" s="644"/>
      <c r="Y24" s="645"/>
      <c r="Z24" s="703">
        <v>0.3</v>
      </c>
      <c r="AA24" s="703"/>
      <c r="AB24" s="703"/>
      <c r="AC24" s="703"/>
      <c r="AD24" s="704" t="s">
        <v>124</v>
      </c>
      <c r="AE24" s="704"/>
      <c r="AF24" s="704"/>
      <c r="AG24" s="704"/>
      <c r="AH24" s="704"/>
      <c r="AI24" s="704"/>
      <c r="AJ24" s="704"/>
      <c r="AK24" s="704"/>
      <c r="AL24" s="646" t="s">
        <v>124</v>
      </c>
      <c r="AM24" s="647"/>
      <c r="AN24" s="647"/>
      <c r="AO24" s="705"/>
      <c r="AP24" s="749" t="s">
        <v>285</v>
      </c>
      <c r="AQ24" s="756"/>
      <c r="AR24" s="756"/>
      <c r="AS24" s="756"/>
      <c r="AT24" s="756"/>
      <c r="AU24" s="756"/>
      <c r="AV24" s="756"/>
      <c r="AW24" s="756"/>
      <c r="AX24" s="756"/>
      <c r="AY24" s="756"/>
      <c r="AZ24" s="756"/>
      <c r="BA24" s="756"/>
      <c r="BB24" s="756"/>
      <c r="BC24" s="756"/>
      <c r="BD24" s="756"/>
      <c r="BE24" s="756"/>
      <c r="BF24" s="751"/>
      <c r="BG24" s="641" t="s">
        <v>223</v>
      </c>
      <c r="BH24" s="644"/>
      <c r="BI24" s="644"/>
      <c r="BJ24" s="644"/>
      <c r="BK24" s="644"/>
      <c r="BL24" s="644"/>
      <c r="BM24" s="644"/>
      <c r="BN24" s="645"/>
      <c r="BO24" s="703" t="s">
        <v>124</v>
      </c>
      <c r="BP24" s="703"/>
      <c r="BQ24" s="703"/>
      <c r="BR24" s="703"/>
      <c r="BS24" s="649" t="s">
        <v>124</v>
      </c>
      <c r="BT24" s="644"/>
      <c r="BU24" s="644"/>
      <c r="BV24" s="644"/>
      <c r="BW24" s="644"/>
      <c r="BX24" s="644"/>
      <c r="BY24" s="644"/>
      <c r="BZ24" s="644"/>
      <c r="CA24" s="644"/>
      <c r="CB24" s="684"/>
      <c r="CD24" s="712" t="s">
        <v>286</v>
      </c>
      <c r="CE24" s="713"/>
      <c r="CF24" s="713"/>
      <c r="CG24" s="713"/>
      <c r="CH24" s="713"/>
      <c r="CI24" s="713"/>
      <c r="CJ24" s="713"/>
      <c r="CK24" s="713"/>
      <c r="CL24" s="713"/>
      <c r="CM24" s="713"/>
      <c r="CN24" s="713"/>
      <c r="CO24" s="713"/>
      <c r="CP24" s="713"/>
      <c r="CQ24" s="714"/>
      <c r="CR24" s="706">
        <v>1163055</v>
      </c>
      <c r="CS24" s="707"/>
      <c r="CT24" s="707"/>
      <c r="CU24" s="707"/>
      <c r="CV24" s="707"/>
      <c r="CW24" s="707"/>
      <c r="CX24" s="707"/>
      <c r="CY24" s="753"/>
      <c r="CZ24" s="754">
        <v>26.5</v>
      </c>
      <c r="DA24" s="723"/>
      <c r="DB24" s="723"/>
      <c r="DC24" s="757"/>
      <c r="DD24" s="752">
        <v>903460</v>
      </c>
      <c r="DE24" s="707"/>
      <c r="DF24" s="707"/>
      <c r="DG24" s="707"/>
      <c r="DH24" s="707"/>
      <c r="DI24" s="707"/>
      <c r="DJ24" s="707"/>
      <c r="DK24" s="753"/>
      <c r="DL24" s="752">
        <v>853386</v>
      </c>
      <c r="DM24" s="707"/>
      <c r="DN24" s="707"/>
      <c r="DO24" s="707"/>
      <c r="DP24" s="707"/>
      <c r="DQ24" s="707"/>
      <c r="DR24" s="707"/>
      <c r="DS24" s="707"/>
      <c r="DT24" s="707"/>
      <c r="DU24" s="707"/>
      <c r="DV24" s="753"/>
      <c r="DW24" s="754">
        <v>25.3</v>
      </c>
      <c r="DX24" s="723"/>
      <c r="DY24" s="723"/>
      <c r="DZ24" s="723"/>
      <c r="EA24" s="723"/>
      <c r="EB24" s="723"/>
      <c r="EC24" s="755"/>
    </row>
    <row r="25" spans="2:133" ht="11.25" customHeight="1">
      <c r="B25" s="638" t="s">
        <v>287</v>
      </c>
      <c r="C25" s="639"/>
      <c r="D25" s="639"/>
      <c r="E25" s="639"/>
      <c r="F25" s="639"/>
      <c r="G25" s="639"/>
      <c r="H25" s="639"/>
      <c r="I25" s="639"/>
      <c r="J25" s="639"/>
      <c r="K25" s="639"/>
      <c r="L25" s="639"/>
      <c r="M25" s="639"/>
      <c r="N25" s="639"/>
      <c r="O25" s="639"/>
      <c r="P25" s="639"/>
      <c r="Q25" s="640"/>
      <c r="R25" s="641">
        <v>55717</v>
      </c>
      <c r="S25" s="644"/>
      <c r="T25" s="644"/>
      <c r="U25" s="644"/>
      <c r="V25" s="644"/>
      <c r="W25" s="644"/>
      <c r="X25" s="644"/>
      <c r="Y25" s="645"/>
      <c r="Z25" s="703">
        <v>1.1000000000000001</v>
      </c>
      <c r="AA25" s="703"/>
      <c r="AB25" s="703"/>
      <c r="AC25" s="703"/>
      <c r="AD25" s="704">
        <v>53</v>
      </c>
      <c r="AE25" s="704"/>
      <c r="AF25" s="704"/>
      <c r="AG25" s="704"/>
      <c r="AH25" s="704"/>
      <c r="AI25" s="704"/>
      <c r="AJ25" s="704"/>
      <c r="AK25" s="704"/>
      <c r="AL25" s="646">
        <v>0</v>
      </c>
      <c r="AM25" s="647"/>
      <c r="AN25" s="647"/>
      <c r="AO25" s="705"/>
      <c r="AP25" s="749" t="s">
        <v>288</v>
      </c>
      <c r="AQ25" s="756"/>
      <c r="AR25" s="756"/>
      <c r="AS25" s="756"/>
      <c r="AT25" s="756"/>
      <c r="AU25" s="756"/>
      <c r="AV25" s="756"/>
      <c r="AW25" s="756"/>
      <c r="AX25" s="756"/>
      <c r="AY25" s="756"/>
      <c r="AZ25" s="756"/>
      <c r="BA25" s="756"/>
      <c r="BB25" s="756"/>
      <c r="BC25" s="756"/>
      <c r="BD25" s="756"/>
      <c r="BE25" s="756"/>
      <c r="BF25" s="751"/>
      <c r="BG25" s="641" t="s">
        <v>124</v>
      </c>
      <c r="BH25" s="644"/>
      <c r="BI25" s="644"/>
      <c r="BJ25" s="644"/>
      <c r="BK25" s="644"/>
      <c r="BL25" s="644"/>
      <c r="BM25" s="644"/>
      <c r="BN25" s="645"/>
      <c r="BO25" s="703" t="s">
        <v>223</v>
      </c>
      <c r="BP25" s="703"/>
      <c r="BQ25" s="703"/>
      <c r="BR25" s="703"/>
      <c r="BS25" s="649" t="s">
        <v>223</v>
      </c>
      <c r="BT25" s="644"/>
      <c r="BU25" s="644"/>
      <c r="BV25" s="644"/>
      <c r="BW25" s="644"/>
      <c r="BX25" s="644"/>
      <c r="BY25" s="644"/>
      <c r="BZ25" s="644"/>
      <c r="CA25" s="644"/>
      <c r="CB25" s="684"/>
      <c r="CD25" s="685" t="s">
        <v>289</v>
      </c>
      <c r="CE25" s="682"/>
      <c r="CF25" s="682"/>
      <c r="CG25" s="682"/>
      <c r="CH25" s="682"/>
      <c r="CI25" s="682"/>
      <c r="CJ25" s="682"/>
      <c r="CK25" s="682"/>
      <c r="CL25" s="682"/>
      <c r="CM25" s="682"/>
      <c r="CN25" s="682"/>
      <c r="CO25" s="682"/>
      <c r="CP25" s="682"/>
      <c r="CQ25" s="683"/>
      <c r="CR25" s="641">
        <v>717034</v>
      </c>
      <c r="CS25" s="642"/>
      <c r="CT25" s="642"/>
      <c r="CU25" s="642"/>
      <c r="CV25" s="642"/>
      <c r="CW25" s="642"/>
      <c r="CX25" s="642"/>
      <c r="CY25" s="643"/>
      <c r="CZ25" s="646">
        <v>16.399999999999999</v>
      </c>
      <c r="DA25" s="675"/>
      <c r="DB25" s="675"/>
      <c r="DC25" s="676"/>
      <c r="DD25" s="649">
        <v>643150</v>
      </c>
      <c r="DE25" s="642"/>
      <c r="DF25" s="642"/>
      <c r="DG25" s="642"/>
      <c r="DH25" s="642"/>
      <c r="DI25" s="642"/>
      <c r="DJ25" s="642"/>
      <c r="DK25" s="643"/>
      <c r="DL25" s="649">
        <v>639652</v>
      </c>
      <c r="DM25" s="642"/>
      <c r="DN25" s="642"/>
      <c r="DO25" s="642"/>
      <c r="DP25" s="642"/>
      <c r="DQ25" s="642"/>
      <c r="DR25" s="642"/>
      <c r="DS25" s="642"/>
      <c r="DT25" s="642"/>
      <c r="DU25" s="642"/>
      <c r="DV25" s="643"/>
      <c r="DW25" s="646">
        <v>18.899999999999999</v>
      </c>
      <c r="DX25" s="675"/>
      <c r="DY25" s="675"/>
      <c r="DZ25" s="675"/>
      <c r="EA25" s="675"/>
      <c r="EB25" s="675"/>
      <c r="EC25" s="677"/>
    </row>
    <row r="26" spans="2:133" ht="11.25" customHeight="1">
      <c r="B26" s="638" t="s">
        <v>290</v>
      </c>
      <c r="C26" s="639"/>
      <c r="D26" s="639"/>
      <c r="E26" s="639"/>
      <c r="F26" s="639"/>
      <c r="G26" s="639"/>
      <c r="H26" s="639"/>
      <c r="I26" s="639"/>
      <c r="J26" s="639"/>
      <c r="K26" s="639"/>
      <c r="L26" s="639"/>
      <c r="M26" s="639"/>
      <c r="N26" s="639"/>
      <c r="O26" s="639"/>
      <c r="P26" s="639"/>
      <c r="Q26" s="640"/>
      <c r="R26" s="641">
        <v>25939</v>
      </c>
      <c r="S26" s="644"/>
      <c r="T26" s="644"/>
      <c r="U26" s="644"/>
      <c r="V26" s="644"/>
      <c r="W26" s="644"/>
      <c r="X26" s="644"/>
      <c r="Y26" s="645"/>
      <c r="Z26" s="703">
        <v>0.5</v>
      </c>
      <c r="AA26" s="703"/>
      <c r="AB26" s="703"/>
      <c r="AC26" s="703"/>
      <c r="AD26" s="704" t="s">
        <v>223</v>
      </c>
      <c r="AE26" s="704"/>
      <c r="AF26" s="704"/>
      <c r="AG26" s="704"/>
      <c r="AH26" s="704"/>
      <c r="AI26" s="704"/>
      <c r="AJ26" s="704"/>
      <c r="AK26" s="704"/>
      <c r="AL26" s="646" t="s">
        <v>223</v>
      </c>
      <c r="AM26" s="647"/>
      <c r="AN26" s="647"/>
      <c r="AO26" s="705"/>
      <c r="AP26" s="749" t="s">
        <v>291</v>
      </c>
      <c r="AQ26" s="750"/>
      <c r="AR26" s="750"/>
      <c r="AS26" s="750"/>
      <c r="AT26" s="750"/>
      <c r="AU26" s="750"/>
      <c r="AV26" s="750"/>
      <c r="AW26" s="750"/>
      <c r="AX26" s="750"/>
      <c r="AY26" s="750"/>
      <c r="AZ26" s="750"/>
      <c r="BA26" s="750"/>
      <c r="BB26" s="750"/>
      <c r="BC26" s="750"/>
      <c r="BD26" s="750"/>
      <c r="BE26" s="750"/>
      <c r="BF26" s="751"/>
      <c r="BG26" s="641" t="s">
        <v>223</v>
      </c>
      <c r="BH26" s="644"/>
      <c r="BI26" s="644"/>
      <c r="BJ26" s="644"/>
      <c r="BK26" s="644"/>
      <c r="BL26" s="644"/>
      <c r="BM26" s="644"/>
      <c r="BN26" s="645"/>
      <c r="BO26" s="703" t="s">
        <v>223</v>
      </c>
      <c r="BP26" s="703"/>
      <c r="BQ26" s="703"/>
      <c r="BR26" s="703"/>
      <c r="BS26" s="649" t="s">
        <v>124</v>
      </c>
      <c r="BT26" s="644"/>
      <c r="BU26" s="644"/>
      <c r="BV26" s="644"/>
      <c r="BW26" s="644"/>
      <c r="BX26" s="644"/>
      <c r="BY26" s="644"/>
      <c r="BZ26" s="644"/>
      <c r="CA26" s="644"/>
      <c r="CB26" s="684"/>
      <c r="CD26" s="685" t="s">
        <v>292</v>
      </c>
      <c r="CE26" s="682"/>
      <c r="CF26" s="682"/>
      <c r="CG26" s="682"/>
      <c r="CH26" s="682"/>
      <c r="CI26" s="682"/>
      <c r="CJ26" s="682"/>
      <c r="CK26" s="682"/>
      <c r="CL26" s="682"/>
      <c r="CM26" s="682"/>
      <c r="CN26" s="682"/>
      <c r="CO26" s="682"/>
      <c r="CP26" s="682"/>
      <c r="CQ26" s="683"/>
      <c r="CR26" s="641">
        <v>469542</v>
      </c>
      <c r="CS26" s="644"/>
      <c r="CT26" s="644"/>
      <c r="CU26" s="644"/>
      <c r="CV26" s="644"/>
      <c r="CW26" s="644"/>
      <c r="CX26" s="644"/>
      <c r="CY26" s="645"/>
      <c r="CZ26" s="646">
        <v>10.7</v>
      </c>
      <c r="DA26" s="675"/>
      <c r="DB26" s="675"/>
      <c r="DC26" s="676"/>
      <c r="DD26" s="649">
        <v>397836</v>
      </c>
      <c r="DE26" s="644"/>
      <c r="DF26" s="644"/>
      <c r="DG26" s="644"/>
      <c r="DH26" s="644"/>
      <c r="DI26" s="644"/>
      <c r="DJ26" s="644"/>
      <c r="DK26" s="645"/>
      <c r="DL26" s="649" t="s">
        <v>223</v>
      </c>
      <c r="DM26" s="644"/>
      <c r="DN26" s="644"/>
      <c r="DO26" s="644"/>
      <c r="DP26" s="644"/>
      <c r="DQ26" s="644"/>
      <c r="DR26" s="644"/>
      <c r="DS26" s="644"/>
      <c r="DT26" s="644"/>
      <c r="DU26" s="644"/>
      <c r="DV26" s="645"/>
      <c r="DW26" s="646" t="s">
        <v>124</v>
      </c>
      <c r="DX26" s="675"/>
      <c r="DY26" s="675"/>
      <c r="DZ26" s="675"/>
      <c r="EA26" s="675"/>
      <c r="EB26" s="675"/>
      <c r="EC26" s="677"/>
    </row>
    <row r="27" spans="2:133" ht="11.25" customHeight="1">
      <c r="B27" s="638" t="s">
        <v>293</v>
      </c>
      <c r="C27" s="639"/>
      <c r="D27" s="639"/>
      <c r="E27" s="639"/>
      <c r="F27" s="639"/>
      <c r="G27" s="639"/>
      <c r="H27" s="639"/>
      <c r="I27" s="639"/>
      <c r="J27" s="639"/>
      <c r="K27" s="639"/>
      <c r="L27" s="639"/>
      <c r="M27" s="639"/>
      <c r="N27" s="639"/>
      <c r="O27" s="639"/>
      <c r="P27" s="639"/>
      <c r="Q27" s="640"/>
      <c r="R27" s="641">
        <v>439023</v>
      </c>
      <c r="S27" s="644"/>
      <c r="T27" s="644"/>
      <c r="U27" s="644"/>
      <c r="V27" s="644"/>
      <c r="W27" s="644"/>
      <c r="X27" s="644"/>
      <c r="Y27" s="645"/>
      <c r="Z27" s="703">
        <v>8.4</v>
      </c>
      <c r="AA27" s="703"/>
      <c r="AB27" s="703"/>
      <c r="AC27" s="703"/>
      <c r="AD27" s="704" t="s">
        <v>223</v>
      </c>
      <c r="AE27" s="704"/>
      <c r="AF27" s="704"/>
      <c r="AG27" s="704"/>
      <c r="AH27" s="704"/>
      <c r="AI27" s="704"/>
      <c r="AJ27" s="704"/>
      <c r="AK27" s="704"/>
      <c r="AL27" s="646" t="s">
        <v>223</v>
      </c>
      <c r="AM27" s="647"/>
      <c r="AN27" s="647"/>
      <c r="AO27" s="705"/>
      <c r="AP27" s="638" t="s">
        <v>294</v>
      </c>
      <c r="AQ27" s="639"/>
      <c r="AR27" s="639"/>
      <c r="AS27" s="639"/>
      <c r="AT27" s="639"/>
      <c r="AU27" s="639"/>
      <c r="AV27" s="639"/>
      <c r="AW27" s="639"/>
      <c r="AX27" s="639"/>
      <c r="AY27" s="639"/>
      <c r="AZ27" s="639"/>
      <c r="BA27" s="639"/>
      <c r="BB27" s="639"/>
      <c r="BC27" s="639"/>
      <c r="BD27" s="639"/>
      <c r="BE27" s="639"/>
      <c r="BF27" s="640"/>
      <c r="BG27" s="641">
        <v>3207848</v>
      </c>
      <c r="BH27" s="644"/>
      <c r="BI27" s="644"/>
      <c r="BJ27" s="644"/>
      <c r="BK27" s="644"/>
      <c r="BL27" s="644"/>
      <c r="BM27" s="644"/>
      <c r="BN27" s="645"/>
      <c r="BO27" s="703">
        <v>100</v>
      </c>
      <c r="BP27" s="703"/>
      <c r="BQ27" s="703"/>
      <c r="BR27" s="703"/>
      <c r="BS27" s="649" t="s">
        <v>223</v>
      </c>
      <c r="BT27" s="644"/>
      <c r="BU27" s="644"/>
      <c r="BV27" s="644"/>
      <c r="BW27" s="644"/>
      <c r="BX27" s="644"/>
      <c r="BY27" s="644"/>
      <c r="BZ27" s="644"/>
      <c r="CA27" s="644"/>
      <c r="CB27" s="684"/>
      <c r="CD27" s="685" t="s">
        <v>295</v>
      </c>
      <c r="CE27" s="682"/>
      <c r="CF27" s="682"/>
      <c r="CG27" s="682"/>
      <c r="CH27" s="682"/>
      <c r="CI27" s="682"/>
      <c r="CJ27" s="682"/>
      <c r="CK27" s="682"/>
      <c r="CL27" s="682"/>
      <c r="CM27" s="682"/>
      <c r="CN27" s="682"/>
      <c r="CO27" s="682"/>
      <c r="CP27" s="682"/>
      <c r="CQ27" s="683"/>
      <c r="CR27" s="641">
        <v>322632</v>
      </c>
      <c r="CS27" s="642"/>
      <c r="CT27" s="642"/>
      <c r="CU27" s="642"/>
      <c r="CV27" s="642"/>
      <c r="CW27" s="642"/>
      <c r="CX27" s="642"/>
      <c r="CY27" s="643"/>
      <c r="CZ27" s="646">
        <v>7.4</v>
      </c>
      <c r="DA27" s="675"/>
      <c r="DB27" s="675"/>
      <c r="DC27" s="676"/>
      <c r="DD27" s="649">
        <v>136921</v>
      </c>
      <c r="DE27" s="642"/>
      <c r="DF27" s="642"/>
      <c r="DG27" s="642"/>
      <c r="DH27" s="642"/>
      <c r="DI27" s="642"/>
      <c r="DJ27" s="642"/>
      <c r="DK27" s="643"/>
      <c r="DL27" s="649">
        <v>90345</v>
      </c>
      <c r="DM27" s="642"/>
      <c r="DN27" s="642"/>
      <c r="DO27" s="642"/>
      <c r="DP27" s="642"/>
      <c r="DQ27" s="642"/>
      <c r="DR27" s="642"/>
      <c r="DS27" s="642"/>
      <c r="DT27" s="642"/>
      <c r="DU27" s="642"/>
      <c r="DV27" s="643"/>
      <c r="DW27" s="646">
        <v>2.7</v>
      </c>
      <c r="DX27" s="675"/>
      <c r="DY27" s="675"/>
      <c r="DZ27" s="675"/>
      <c r="EA27" s="675"/>
      <c r="EB27" s="675"/>
      <c r="EC27" s="677"/>
    </row>
    <row r="28" spans="2:133" ht="11.25" customHeight="1">
      <c r="B28" s="746" t="s">
        <v>296</v>
      </c>
      <c r="C28" s="747"/>
      <c r="D28" s="747"/>
      <c r="E28" s="747"/>
      <c r="F28" s="747"/>
      <c r="G28" s="747"/>
      <c r="H28" s="747"/>
      <c r="I28" s="747"/>
      <c r="J28" s="747"/>
      <c r="K28" s="747"/>
      <c r="L28" s="747"/>
      <c r="M28" s="747"/>
      <c r="N28" s="747"/>
      <c r="O28" s="747"/>
      <c r="P28" s="747"/>
      <c r="Q28" s="748"/>
      <c r="R28" s="641">
        <v>8872</v>
      </c>
      <c r="S28" s="644"/>
      <c r="T28" s="644"/>
      <c r="U28" s="644"/>
      <c r="V28" s="644"/>
      <c r="W28" s="644"/>
      <c r="X28" s="644"/>
      <c r="Y28" s="645"/>
      <c r="Z28" s="703">
        <v>0.2</v>
      </c>
      <c r="AA28" s="703"/>
      <c r="AB28" s="703"/>
      <c r="AC28" s="703"/>
      <c r="AD28" s="704">
        <v>8872</v>
      </c>
      <c r="AE28" s="704"/>
      <c r="AF28" s="704"/>
      <c r="AG28" s="704"/>
      <c r="AH28" s="704"/>
      <c r="AI28" s="704"/>
      <c r="AJ28" s="704"/>
      <c r="AK28" s="704"/>
      <c r="AL28" s="646">
        <v>0.3</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297</v>
      </c>
      <c r="CE28" s="682"/>
      <c r="CF28" s="682"/>
      <c r="CG28" s="682"/>
      <c r="CH28" s="682"/>
      <c r="CI28" s="682"/>
      <c r="CJ28" s="682"/>
      <c r="CK28" s="682"/>
      <c r="CL28" s="682"/>
      <c r="CM28" s="682"/>
      <c r="CN28" s="682"/>
      <c r="CO28" s="682"/>
      <c r="CP28" s="682"/>
      <c r="CQ28" s="683"/>
      <c r="CR28" s="641">
        <v>123389</v>
      </c>
      <c r="CS28" s="644"/>
      <c r="CT28" s="644"/>
      <c r="CU28" s="644"/>
      <c r="CV28" s="644"/>
      <c r="CW28" s="644"/>
      <c r="CX28" s="644"/>
      <c r="CY28" s="645"/>
      <c r="CZ28" s="646">
        <v>2.8</v>
      </c>
      <c r="DA28" s="675"/>
      <c r="DB28" s="675"/>
      <c r="DC28" s="676"/>
      <c r="DD28" s="649">
        <v>123389</v>
      </c>
      <c r="DE28" s="644"/>
      <c r="DF28" s="644"/>
      <c r="DG28" s="644"/>
      <c r="DH28" s="644"/>
      <c r="DI28" s="644"/>
      <c r="DJ28" s="644"/>
      <c r="DK28" s="645"/>
      <c r="DL28" s="649">
        <v>123389</v>
      </c>
      <c r="DM28" s="644"/>
      <c r="DN28" s="644"/>
      <c r="DO28" s="644"/>
      <c r="DP28" s="644"/>
      <c r="DQ28" s="644"/>
      <c r="DR28" s="644"/>
      <c r="DS28" s="644"/>
      <c r="DT28" s="644"/>
      <c r="DU28" s="644"/>
      <c r="DV28" s="645"/>
      <c r="DW28" s="646">
        <v>3.7</v>
      </c>
      <c r="DX28" s="675"/>
      <c r="DY28" s="675"/>
      <c r="DZ28" s="675"/>
      <c r="EA28" s="675"/>
      <c r="EB28" s="675"/>
      <c r="EC28" s="677"/>
    </row>
    <row r="29" spans="2:133" ht="11.25" customHeight="1">
      <c r="B29" s="638" t="s">
        <v>298</v>
      </c>
      <c r="C29" s="639"/>
      <c r="D29" s="639"/>
      <c r="E29" s="639"/>
      <c r="F29" s="639"/>
      <c r="G29" s="639"/>
      <c r="H29" s="639"/>
      <c r="I29" s="639"/>
      <c r="J29" s="639"/>
      <c r="K29" s="639"/>
      <c r="L29" s="639"/>
      <c r="M29" s="639"/>
      <c r="N29" s="639"/>
      <c r="O29" s="639"/>
      <c r="P29" s="639"/>
      <c r="Q29" s="640"/>
      <c r="R29" s="641">
        <v>135171</v>
      </c>
      <c r="S29" s="644"/>
      <c r="T29" s="644"/>
      <c r="U29" s="644"/>
      <c r="V29" s="644"/>
      <c r="W29" s="644"/>
      <c r="X29" s="644"/>
      <c r="Y29" s="645"/>
      <c r="Z29" s="703">
        <v>2.6</v>
      </c>
      <c r="AA29" s="703"/>
      <c r="AB29" s="703"/>
      <c r="AC29" s="703"/>
      <c r="AD29" s="704" t="s">
        <v>124</v>
      </c>
      <c r="AE29" s="704"/>
      <c r="AF29" s="704"/>
      <c r="AG29" s="704"/>
      <c r="AH29" s="704"/>
      <c r="AI29" s="704"/>
      <c r="AJ29" s="704"/>
      <c r="AK29" s="704"/>
      <c r="AL29" s="646" t="s">
        <v>223</v>
      </c>
      <c r="AM29" s="647"/>
      <c r="AN29" s="647"/>
      <c r="AO29" s="705"/>
      <c r="AP29" s="715" t="s">
        <v>217</v>
      </c>
      <c r="AQ29" s="716"/>
      <c r="AR29" s="716"/>
      <c r="AS29" s="716"/>
      <c r="AT29" s="716"/>
      <c r="AU29" s="716"/>
      <c r="AV29" s="716"/>
      <c r="AW29" s="716"/>
      <c r="AX29" s="716"/>
      <c r="AY29" s="716"/>
      <c r="AZ29" s="716"/>
      <c r="BA29" s="716"/>
      <c r="BB29" s="716"/>
      <c r="BC29" s="716"/>
      <c r="BD29" s="716"/>
      <c r="BE29" s="716"/>
      <c r="BF29" s="717"/>
      <c r="BG29" s="715" t="s">
        <v>299</v>
      </c>
      <c r="BH29" s="743"/>
      <c r="BI29" s="743"/>
      <c r="BJ29" s="743"/>
      <c r="BK29" s="743"/>
      <c r="BL29" s="743"/>
      <c r="BM29" s="743"/>
      <c r="BN29" s="743"/>
      <c r="BO29" s="743"/>
      <c r="BP29" s="743"/>
      <c r="BQ29" s="744"/>
      <c r="BR29" s="715" t="s">
        <v>300</v>
      </c>
      <c r="BS29" s="743"/>
      <c r="BT29" s="743"/>
      <c r="BU29" s="743"/>
      <c r="BV29" s="743"/>
      <c r="BW29" s="743"/>
      <c r="BX29" s="743"/>
      <c r="BY29" s="743"/>
      <c r="BZ29" s="743"/>
      <c r="CA29" s="743"/>
      <c r="CB29" s="744"/>
      <c r="CD29" s="725" t="s">
        <v>301</v>
      </c>
      <c r="CE29" s="726"/>
      <c r="CF29" s="685" t="s">
        <v>64</v>
      </c>
      <c r="CG29" s="682"/>
      <c r="CH29" s="682"/>
      <c r="CI29" s="682"/>
      <c r="CJ29" s="682"/>
      <c r="CK29" s="682"/>
      <c r="CL29" s="682"/>
      <c r="CM29" s="682"/>
      <c r="CN29" s="682"/>
      <c r="CO29" s="682"/>
      <c r="CP29" s="682"/>
      <c r="CQ29" s="683"/>
      <c r="CR29" s="641">
        <v>123389</v>
      </c>
      <c r="CS29" s="642"/>
      <c r="CT29" s="642"/>
      <c r="CU29" s="642"/>
      <c r="CV29" s="642"/>
      <c r="CW29" s="642"/>
      <c r="CX29" s="642"/>
      <c r="CY29" s="643"/>
      <c r="CZ29" s="646">
        <v>2.8</v>
      </c>
      <c r="DA29" s="675"/>
      <c r="DB29" s="675"/>
      <c r="DC29" s="676"/>
      <c r="DD29" s="649">
        <v>123389</v>
      </c>
      <c r="DE29" s="642"/>
      <c r="DF29" s="642"/>
      <c r="DG29" s="642"/>
      <c r="DH29" s="642"/>
      <c r="DI29" s="642"/>
      <c r="DJ29" s="642"/>
      <c r="DK29" s="643"/>
      <c r="DL29" s="649">
        <v>123389</v>
      </c>
      <c r="DM29" s="642"/>
      <c r="DN29" s="642"/>
      <c r="DO29" s="642"/>
      <c r="DP29" s="642"/>
      <c r="DQ29" s="642"/>
      <c r="DR29" s="642"/>
      <c r="DS29" s="642"/>
      <c r="DT29" s="642"/>
      <c r="DU29" s="642"/>
      <c r="DV29" s="643"/>
      <c r="DW29" s="646">
        <v>3.7</v>
      </c>
      <c r="DX29" s="675"/>
      <c r="DY29" s="675"/>
      <c r="DZ29" s="675"/>
      <c r="EA29" s="675"/>
      <c r="EB29" s="675"/>
      <c r="EC29" s="677"/>
    </row>
    <row r="30" spans="2:133" ht="11.25" customHeight="1">
      <c r="B30" s="638" t="s">
        <v>302</v>
      </c>
      <c r="C30" s="639"/>
      <c r="D30" s="639"/>
      <c r="E30" s="639"/>
      <c r="F30" s="639"/>
      <c r="G30" s="639"/>
      <c r="H30" s="639"/>
      <c r="I30" s="639"/>
      <c r="J30" s="639"/>
      <c r="K30" s="639"/>
      <c r="L30" s="639"/>
      <c r="M30" s="639"/>
      <c r="N30" s="639"/>
      <c r="O30" s="639"/>
      <c r="P30" s="639"/>
      <c r="Q30" s="640"/>
      <c r="R30" s="641">
        <v>6495</v>
      </c>
      <c r="S30" s="644"/>
      <c r="T30" s="644"/>
      <c r="U30" s="644"/>
      <c r="V30" s="644"/>
      <c r="W30" s="644"/>
      <c r="X30" s="644"/>
      <c r="Y30" s="645"/>
      <c r="Z30" s="703">
        <v>0.1</v>
      </c>
      <c r="AA30" s="703"/>
      <c r="AB30" s="703"/>
      <c r="AC30" s="703"/>
      <c r="AD30" s="704" t="s">
        <v>223</v>
      </c>
      <c r="AE30" s="704"/>
      <c r="AF30" s="704"/>
      <c r="AG30" s="704"/>
      <c r="AH30" s="704"/>
      <c r="AI30" s="704"/>
      <c r="AJ30" s="704"/>
      <c r="AK30" s="704"/>
      <c r="AL30" s="646" t="s">
        <v>223</v>
      </c>
      <c r="AM30" s="647"/>
      <c r="AN30" s="647"/>
      <c r="AO30" s="705"/>
      <c r="AP30" s="731" t="s">
        <v>303</v>
      </c>
      <c r="AQ30" s="732"/>
      <c r="AR30" s="732"/>
      <c r="AS30" s="732"/>
      <c r="AT30" s="737" t="s">
        <v>304</v>
      </c>
      <c r="AU30" s="210"/>
      <c r="AV30" s="210"/>
      <c r="AW30" s="210"/>
      <c r="AX30" s="740" t="s">
        <v>182</v>
      </c>
      <c r="AY30" s="741"/>
      <c r="AZ30" s="741"/>
      <c r="BA30" s="741"/>
      <c r="BB30" s="741"/>
      <c r="BC30" s="741"/>
      <c r="BD30" s="741"/>
      <c r="BE30" s="741"/>
      <c r="BF30" s="742"/>
      <c r="BG30" s="721">
        <v>98.9</v>
      </c>
      <c r="BH30" s="722"/>
      <c r="BI30" s="722"/>
      <c r="BJ30" s="722"/>
      <c r="BK30" s="722"/>
      <c r="BL30" s="722"/>
      <c r="BM30" s="723">
        <v>95</v>
      </c>
      <c r="BN30" s="722"/>
      <c r="BO30" s="722"/>
      <c r="BP30" s="722"/>
      <c r="BQ30" s="724"/>
      <c r="BR30" s="721">
        <v>98.5</v>
      </c>
      <c r="BS30" s="722"/>
      <c r="BT30" s="722"/>
      <c r="BU30" s="722"/>
      <c r="BV30" s="722"/>
      <c r="BW30" s="722"/>
      <c r="BX30" s="723">
        <v>94.1</v>
      </c>
      <c r="BY30" s="722"/>
      <c r="BZ30" s="722"/>
      <c r="CA30" s="722"/>
      <c r="CB30" s="724"/>
      <c r="CD30" s="727"/>
      <c r="CE30" s="728"/>
      <c r="CF30" s="685" t="s">
        <v>305</v>
      </c>
      <c r="CG30" s="682"/>
      <c r="CH30" s="682"/>
      <c r="CI30" s="682"/>
      <c r="CJ30" s="682"/>
      <c r="CK30" s="682"/>
      <c r="CL30" s="682"/>
      <c r="CM30" s="682"/>
      <c r="CN30" s="682"/>
      <c r="CO30" s="682"/>
      <c r="CP30" s="682"/>
      <c r="CQ30" s="683"/>
      <c r="CR30" s="641">
        <v>119172</v>
      </c>
      <c r="CS30" s="644"/>
      <c r="CT30" s="644"/>
      <c r="CU30" s="644"/>
      <c r="CV30" s="644"/>
      <c r="CW30" s="644"/>
      <c r="CX30" s="644"/>
      <c r="CY30" s="645"/>
      <c r="CZ30" s="646">
        <v>2.7</v>
      </c>
      <c r="DA30" s="675"/>
      <c r="DB30" s="675"/>
      <c r="DC30" s="676"/>
      <c r="DD30" s="649">
        <v>119172</v>
      </c>
      <c r="DE30" s="644"/>
      <c r="DF30" s="644"/>
      <c r="DG30" s="644"/>
      <c r="DH30" s="644"/>
      <c r="DI30" s="644"/>
      <c r="DJ30" s="644"/>
      <c r="DK30" s="645"/>
      <c r="DL30" s="649">
        <v>119172</v>
      </c>
      <c r="DM30" s="644"/>
      <c r="DN30" s="644"/>
      <c r="DO30" s="644"/>
      <c r="DP30" s="644"/>
      <c r="DQ30" s="644"/>
      <c r="DR30" s="644"/>
      <c r="DS30" s="644"/>
      <c r="DT30" s="644"/>
      <c r="DU30" s="644"/>
      <c r="DV30" s="645"/>
      <c r="DW30" s="646">
        <v>3.5</v>
      </c>
      <c r="DX30" s="675"/>
      <c r="DY30" s="675"/>
      <c r="DZ30" s="675"/>
      <c r="EA30" s="675"/>
      <c r="EB30" s="675"/>
      <c r="EC30" s="677"/>
    </row>
    <row r="31" spans="2:133" ht="11.25" customHeight="1">
      <c r="B31" s="638" t="s">
        <v>306</v>
      </c>
      <c r="C31" s="639"/>
      <c r="D31" s="639"/>
      <c r="E31" s="639"/>
      <c r="F31" s="639"/>
      <c r="G31" s="639"/>
      <c r="H31" s="639"/>
      <c r="I31" s="639"/>
      <c r="J31" s="639"/>
      <c r="K31" s="639"/>
      <c r="L31" s="639"/>
      <c r="M31" s="639"/>
      <c r="N31" s="639"/>
      <c r="O31" s="639"/>
      <c r="P31" s="639"/>
      <c r="Q31" s="640"/>
      <c r="R31" s="641">
        <v>219223</v>
      </c>
      <c r="S31" s="644"/>
      <c r="T31" s="644"/>
      <c r="U31" s="644"/>
      <c r="V31" s="644"/>
      <c r="W31" s="644"/>
      <c r="X31" s="644"/>
      <c r="Y31" s="645"/>
      <c r="Z31" s="703">
        <v>4.2</v>
      </c>
      <c r="AA31" s="703"/>
      <c r="AB31" s="703"/>
      <c r="AC31" s="703"/>
      <c r="AD31" s="704" t="s">
        <v>223</v>
      </c>
      <c r="AE31" s="704"/>
      <c r="AF31" s="704"/>
      <c r="AG31" s="704"/>
      <c r="AH31" s="704"/>
      <c r="AI31" s="704"/>
      <c r="AJ31" s="704"/>
      <c r="AK31" s="704"/>
      <c r="AL31" s="646" t="s">
        <v>223</v>
      </c>
      <c r="AM31" s="647"/>
      <c r="AN31" s="647"/>
      <c r="AO31" s="705"/>
      <c r="AP31" s="733"/>
      <c r="AQ31" s="734"/>
      <c r="AR31" s="734"/>
      <c r="AS31" s="734"/>
      <c r="AT31" s="738"/>
      <c r="AU31" s="209" t="s">
        <v>307</v>
      </c>
      <c r="AV31" s="209"/>
      <c r="AW31" s="209"/>
      <c r="AX31" s="638" t="s">
        <v>308</v>
      </c>
      <c r="AY31" s="639"/>
      <c r="AZ31" s="639"/>
      <c r="BA31" s="639"/>
      <c r="BB31" s="639"/>
      <c r="BC31" s="639"/>
      <c r="BD31" s="639"/>
      <c r="BE31" s="639"/>
      <c r="BF31" s="640"/>
      <c r="BG31" s="719">
        <v>99.7</v>
      </c>
      <c r="BH31" s="642"/>
      <c r="BI31" s="642"/>
      <c r="BJ31" s="642"/>
      <c r="BK31" s="642"/>
      <c r="BL31" s="642"/>
      <c r="BM31" s="647">
        <v>98.4</v>
      </c>
      <c r="BN31" s="720"/>
      <c r="BO31" s="720"/>
      <c r="BP31" s="720"/>
      <c r="BQ31" s="681"/>
      <c r="BR31" s="719">
        <v>99.3</v>
      </c>
      <c r="BS31" s="642"/>
      <c r="BT31" s="642"/>
      <c r="BU31" s="642"/>
      <c r="BV31" s="642"/>
      <c r="BW31" s="642"/>
      <c r="BX31" s="647">
        <v>97.2</v>
      </c>
      <c r="BY31" s="720"/>
      <c r="BZ31" s="720"/>
      <c r="CA31" s="720"/>
      <c r="CB31" s="681"/>
      <c r="CD31" s="727"/>
      <c r="CE31" s="728"/>
      <c r="CF31" s="685" t="s">
        <v>309</v>
      </c>
      <c r="CG31" s="682"/>
      <c r="CH31" s="682"/>
      <c r="CI31" s="682"/>
      <c r="CJ31" s="682"/>
      <c r="CK31" s="682"/>
      <c r="CL31" s="682"/>
      <c r="CM31" s="682"/>
      <c r="CN31" s="682"/>
      <c r="CO31" s="682"/>
      <c r="CP31" s="682"/>
      <c r="CQ31" s="683"/>
      <c r="CR31" s="641">
        <v>4217</v>
      </c>
      <c r="CS31" s="642"/>
      <c r="CT31" s="642"/>
      <c r="CU31" s="642"/>
      <c r="CV31" s="642"/>
      <c r="CW31" s="642"/>
      <c r="CX31" s="642"/>
      <c r="CY31" s="643"/>
      <c r="CZ31" s="646">
        <v>0.1</v>
      </c>
      <c r="DA31" s="675"/>
      <c r="DB31" s="675"/>
      <c r="DC31" s="676"/>
      <c r="DD31" s="649">
        <v>4217</v>
      </c>
      <c r="DE31" s="642"/>
      <c r="DF31" s="642"/>
      <c r="DG31" s="642"/>
      <c r="DH31" s="642"/>
      <c r="DI31" s="642"/>
      <c r="DJ31" s="642"/>
      <c r="DK31" s="643"/>
      <c r="DL31" s="649">
        <v>4217</v>
      </c>
      <c r="DM31" s="642"/>
      <c r="DN31" s="642"/>
      <c r="DO31" s="642"/>
      <c r="DP31" s="642"/>
      <c r="DQ31" s="642"/>
      <c r="DR31" s="642"/>
      <c r="DS31" s="642"/>
      <c r="DT31" s="642"/>
      <c r="DU31" s="642"/>
      <c r="DV31" s="643"/>
      <c r="DW31" s="646">
        <v>0.1</v>
      </c>
      <c r="DX31" s="675"/>
      <c r="DY31" s="675"/>
      <c r="DZ31" s="675"/>
      <c r="EA31" s="675"/>
      <c r="EB31" s="675"/>
      <c r="EC31" s="677"/>
    </row>
    <row r="32" spans="2:133" ht="11.25" customHeight="1">
      <c r="B32" s="638" t="s">
        <v>310</v>
      </c>
      <c r="C32" s="639"/>
      <c r="D32" s="639"/>
      <c r="E32" s="639"/>
      <c r="F32" s="639"/>
      <c r="G32" s="639"/>
      <c r="H32" s="639"/>
      <c r="I32" s="639"/>
      <c r="J32" s="639"/>
      <c r="K32" s="639"/>
      <c r="L32" s="639"/>
      <c r="M32" s="639"/>
      <c r="N32" s="639"/>
      <c r="O32" s="639"/>
      <c r="P32" s="639"/>
      <c r="Q32" s="640"/>
      <c r="R32" s="641">
        <v>444426</v>
      </c>
      <c r="S32" s="644"/>
      <c r="T32" s="644"/>
      <c r="U32" s="644"/>
      <c r="V32" s="644"/>
      <c r="W32" s="644"/>
      <c r="X32" s="644"/>
      <c r="Y32" s="645"/>
      <c r="Z32" s="703">
        <v>8.5</v>
      </c>
      <c r="AA32" s="703"/>
      <c r="AB32" s="703"/>
      <c r="AC32" s="703"/>
      <c r="AD32" s="704" t="s">
        <v>124</v>
      </c>
      <c r="AE32" s="704"/>
      <c r="AF32" s="704"/>
      <c r="AG32" s="704"/>
      <c r="AH32" s="704"/>
      <c r="AI32" s="704"/>
      <c r="AJ32" s="704"/>
      <c r="AK32" s="704"/>
      <c r="AL32" s="646" t="s">
        <v>124</v>
      </c>
      <c r="AM32" s="647"/>
      <c r="AN32" s="647"/>
      <c r="AO32" s="705"/>
      <c r="AP32" s="735"/>
      <c r="AQ32" s="736"/>
      <c r="AR32" s="736"/>
      <c r="AS32" s="736"/>
      <c r="AT32" s="739"/>
      <c r="AU32" s="211"/>
      <c r="AV32" s="211"/>
      <c r="AW32" s="211"/>
      <c r="AX32" s="653" t="s">
        <v>311</v>
      </c>
      <c r="AY32" s="654"/>
      <c r="AZ32" s="654"/>
      <c r="BA32" s="654"/>
      <c r="BB32" s="654"/>
      <c r="BC32" s="654"/>
      <c r="BD32" s="654"/>
      <c r="BE32" s="654"/>
      <c r="BF32" s="655"/>
      <c r="BG32" s="718">
        <v>97.8</v>
      </c>
      <c r="BH32" s="657"/>
      <c r="BI32" s="657"/>
      <c r="BJ32" s="657"/>
      <c r="BK32" s="657"/>
      <c r="BL32" s="657"/>
      <c r="BM32" s="701">
        <v>90.7</v>
      </c>
      <c r="BN32" s="657"/>
      <c r="BO32" s="657"/>
      <c r="BP32" s="657"/>
      <c r="BQ32" s="694"/>
      <c r="BR32" s="718">
        <v>97.5</v>
      </c>
      <c r="BS32" s="657"/>
      <c r="BT32" s="657"/>
      <c r="BU32" s="657"/>
      <c r="BV32" s="657"/>
      <c r="BW32" s="657"/>
      <c r="BX32" s="701">
        <v>90.2</v>
      </c>
      <c r="BY32" s="657"/>
      <c r="BZ32" s="657"/>
      <c r="CA32" s="657"/>
      <c r="CB32" s="694"/>
      <c r="CD32" s="729"/>
      <c r="CE32" s="730"/>
      <c r="CF32" s="685" t="s">
        <v>312</v>
      </c>
      <c r="CG32" s="682"/>
      <c r="CH32" s="682"/>
      <c r="CI32" s="682"/>
      <c r="CJ32" s="682"/>
      <c r="CK32" s="682"/>
      <c r="CL32" s="682"/>
      <c r="CM32" s="682"/>
      <c r="CN32" s="682"/>
      <c r="CO32" s="682"/>
      <c r="CP32" s="682"/>
      <c r="CQ32" s="683"/>
      <c r="CR32" s="641" t="s">
        <v>124</v>
      </c>
      <c r="CS32" s="644"/>
      <c r="CT32" s="644"/>
      <c r="CU32" s="644"/>
      <c r="CV32" s="644"/>
      <c r="CW32" s="644"/>
      <c r="CX32" s="644"/>
      <c r="CY32" s="645"/>
      <c r="CZ32" s="646" t="s">
        <v>223</v>
      </c>
      <c r="DA32" s="675"/>
      <c r="DB32" s="675"/>
      <c r="DC32" s="676"/>
      <c r="DD32" s="649" t="s">
        <v>223</v>
      </c>
      <c r="DE32" s="644"/>
      <c r="DF32" s="644"/>
      <c r="DG32" s="644"/>
      <c r="DH32" s="644"/>
      <c r="DI32" s="644"/>
      <c r="DJ32" s="644"/>
      <c r="DK32" s="645"/>
      <c r="DL32" s="649" t="s">
        <v>223</v>
      </c>
      <c r="DM32" s="644"/>
      <c r="DN32" s="644"/>
      <c r="DO32" s="644"/>
      <c r="DP32" s="644"/>
      <c r="DQ32" s="644"/>
      <c r="DR32" s="644"/>
      <c r="DS32" s="644"/>
      <c r="DT32" s="644"/>
      <c r="DU32" s="644"/>
      <c r="DV32" s="645"/>
      <c r="DW32" s="646" t="s">
        <v>124</v>
      </c>
      <c r="DX32" s="675"/>
      <c r="DY32" s="675"/>
      <c r="DZ32" s="675"/>
      <c r="EA32" s="675"/>
      <c r="EB32" s="675"/>
      <c r="EC32" s="677"/>
    </row>
    <row r="33" spans="2:133" ht="11.25" customHeight="1">
      <c r="B33" s="638" t="s">
        <v>313</v>
      </c>
      <c r="C33" s="639"/>
      <c r="D33" s="639"/>
      <c r="E33" s="639"/>
      <c r="F33" s="639"/>
      <c r="G33" s="639"/>
      <c r="H33" s="639"/>
      <c r="I33" s="639"/>
      <c r="J33" s="639"/>
      <c r="K33" s="639"/>
      <c r="L33" s="639"/>
      <c r="M33" s="639"/>
      <c r="N33" s="639"/>
      <c r="O33" s="639"/>
      <c r="P33" s="639"/>
      <c r="Q33" s="640"/>
      <c r="R33" s="641">
        <v>399538</v>
      </c>
      <c r="S33" s="644"/>
      <c r="T33" s="644"/>
      <c r="U33" s="644"/>
      <c r="V33" s="644"/>
      <c r="W33" s="644"/>
      <c r="X33" s="644"/>
      <c r="Y33" s="645"/>
      <c r="Z33" s="703">
        <v>7.6</v>
      </c>
      <c r="AA33" s="703"/>
      <c r="AB33" s="703"/>
      <c r="AC33" s="703"/>
      <c r="AD33" s="704" t="s">
        <v>223</v>
      </c>
      <c r="AE33" s="704"/>
      <c r="AF33" s="704"/>
      <c r="AG33" s="704"/>
      <c r="AH33" s="704"/>
      <c r="AI33" s="704"/>
      <c r="AJ33" s="704"/>
      <c r="AK33" s="704"/>
      <c r="AL33" s="646" t="s">
        <v>124</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314</v>
      </c>
      <c r="CE33" s="682"/>
      <c r="CF33" s="682"/>
      <c r="CG33" s="682"/>
      <c r="CH33" s="682"/>
      <c r="CI33" s="682"/>
      <c r="CJ33" s="682"/>
      <c r="CK33" s="682"/>
      <c r="CL33" s="682"/>
      <c r="CM33" s="682"/>
      <c r="CN33" s="682"/>
      <c r="CO33" s="682"/>
      <c r="CP33" s="682"/>
      <c r="CQ33" s="683"/>
      <c r="CR33" s="641">
        <v>2710356</v>
      </c>
      <c r="CS33" s="642"/>
      <c r="CT33" s="642"/>
      <c r="CU33" s="642"/>
      <c r="CV33" s="642"/>
      <c r="CW33" s="642"/>
      <c r="CX33" s="642"/>
      <c r="CY33" s="643"/>
      <c r="CZ33" s="646">
        <v>61.8</v>
      </c>
      <c r="DA33" s="675"/>
      <c r="DB33" s="675"/>
      <c r="DC33" s="676"/>
      <c r="DD33" s="649">
        <v>2277756</v>
      </c>
      <c r="DE33" s="642"/>
      <c r="DF33" s="642"/>
      <c r="DG33" s="642"/>
      <c r="DH33" s="642"/>
      <c r="DI33" s="642"/>
      <c r="DJ33" s="642"/>
      <c r="DK33" s="643"/>
      <c r="DL33" s="649">
        <v>1259007</v>
      </c>
      <c r="DM33" s="642"/>
      <c r="DN33" s="642"/>
      <c r="DO33" s="642"/>
      <c r="DP33" s="642"/>
      <c r="DQ33" s="642"/>
      <c r="DR33" s="642"/>
      <c r="DS33" s="642"/>
      <c r="DT33" s="642"/>
      <c r="DU33" s="642"/>
      <c r="DV33" s="643"/>
      <c r="DW33" s="646">
        <v>37.299999999999997</v>
      </c>
      <c r="DX33" s="675"/>
      <c r="DY33" s="675"/>
      <c r="DZ33" s="675"/>
      <c r="EA33" s="675"/>
      <c r="EB33" s="675"/>
      <c r="EC33" s="677"/>
    </row>
    <row r="34" spans="2:133" ht="11.25" customHeight="1">
      <c r="B34" s="638" t="s">
        <v>315</v>
      </c>
      <c r="C34" s="639"/>
      <c r="D34" s="639"/>
      <c r="E34" s="639"/>
      <c r="F34" s="639"/>
      <c r="G34" s="639"/>
      <c r="H34" s="639"/>
      <c r="I34" s="639"/>
      <c r="J34" s="639"/>
      <c r="K34" s="639"/>
      <c r="L34" s="639"/>
      <c r="M34" s="639"/>
      <c r="N34" s="639"/>
      <c r="O34" s="639"/>
      <c r="P34" s="639"/>
      <c r="Q34" s="640"/>
      <c r="R34" s="641">
        <v>130042</v>
      </c>
      <c r="S34" s="644"/>
      <c r="T34" s="644"/>
      <c r="U34" s="644"/>
      <c r="V34" s="644"/>
      <c r="W34" s="644"/>
      <c r="X34" s="644"/>
      <c r="Y34" s="645"/>
      <c r="Z34" s="703">
        <v>2.5</v>
      </c>
      <c r="AA34" s="703"/>
      <c r="AB34" s="703"/>
      <c r="AC34" s="703"/>
      <c r="AD34" s="704">
        <v>149</v>
      </c>
      <c r="AE34" s="704"/>
      <c r="AF34" s="704"/>
      <c r="AG34" s="704"/>
      <c r="AH34" s="704"/>
      <c r="AI34" s="704"/>
      <c r="AJ34" s="704"/>
      <c r="AK34" s="704"/>
      <c r="AL34" s="646">
        <v>0</v>
      </c>
      <c r="AM34" s="647"/>
      <c r="AN34" s="647"/>
      <c r="AO34" s="705"/>
      <c r="AP34" s="214"/>
      <c r="AQ34" s="715" t="s">
        <v>316</v>
      </c>
      <c r="AR34" s="716"/>
      <c r="AS34" s="716"/>
      <c r="AT34" s="716"/>
      <c r="AU34" s="716"/>
      <c r="AV34" s="716"/>
      <c r="AW34" s="716"/>
      <c r="AX34" s="716"/>
      <c r="AY34" s="716"/>
      <c r="AZ34" s="716"/>
      <c r="BA34" s="716"/>
      <c r="BB34" s="716"/>
      <c r="BC34" s="716"/>
      <c r="BD34" s="716"/>
      <c r="BE34" s="716"/>
      <c r="BF34" s="717"/>
      <c r="BG34" s="715" t="s">
        <v>317</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318</v>
      </c>
      <c r="CE34" s="682"/>
      <c r="CF34" s="682"/>
      <c r="CG34" s="682"/>
      <c r="CH34" s="682"/>
      <c r="CI34" s="682"/>
      <c r="CJ34" s="682"/>
      <c r="CK34" s="682"/>
      <c r="CL34" s="682"/>
      <c r="CM34" s="682"/>
      <c r="CN34" s="682"/>
      <c r="CO34" s="682"/>
      <c r="CP34" s="682"/>
      <c r="CQ34" s="683"/>
      <c r="CR34" s="641">
        <v>1174941</v>
      </c>
      <c r="CS34" s="644"/>
      <c r="CT34" s="644"/>
      <c r="CU34" s="644"/>
      <c r="CV34" s="644"/>
      <c r="CW34" s="644"/>
      <c r="CX34" s="644"/>
      <c r="CY34" s="645"/>
      <c r="CZ34" s="646">
        <v>26.8</v>
      </c>
      <c r="DA34" s="675"/>
      <c r="DB34" s="675"/>
      <c r="DC34" s="676"/>
      <c r="DD34" s="649">
        <v>901597</v>
      </c>
      <c r="DE34" s="644"/>
      <c r="DF34" s="644"/>
      <c r="DG34" s="644"/>
      <c r="DH34" s="644"/>
      <c r="DI34" s="644"/>
      <c r="DJ34" s="644"/>
      <c r="DK34" s="645"/>
      <c r="DL34" s="649">
        <v>727126</v>
      </c>
      <c r="DM34" s="644"/>
      <c r="DN34" s="644"/>
      <c r="DO34" s="644"/>
      <c r="DP34" s="644"/>
      <c r="DQ34" s="644"/>
      <c r="DR34" s="644"/>
      <c r="DS34" s="644"/>
      <c r="DT34" s="644"/>
      <c r="DU34" s="644"/>
      <c r="DV34" s="645"/>
      <c r="DW34" s="646">
        <v>21.5</v>
      </c>
      <c r="DX34" s="675"/>
      <c r="DY34" s="675"/>
      <c r="DZ34" s="675"/>
      <c r="EA34" s="675"/>
      <c r="EB34" s="675"/>
      <c r="EC34" s="677"/>
    </row>
    <row r="35" spans="2:133" ht="11.25" customHeight="1">
      <c r="B35" s="638" t="s">
        <v>319</v>
      </c>
      <c r="C35" s="639"/>
      <c r="D35" s="639"/>
      <c r="E35" s="639"/>
      <c r="F35" s="639"/>
      <c r="G35" s="639"/>
      <c r="H35" s="639"/>
      <c r="I35" s="639"/>
      <c r="J35" s="639"/>
      <c r="K35" s="639"/>
      <c r="L35" s="639"/>
      <c r="M35" s="639"/>
      <c r="N35" s="639"/>
      <c r="O35" s="639"/>
      <c r="P35" s="639"/>
      <c r="Q35" s="640"/>
      <c r="R35" s="641" t="s">
        <v>124</v>
      </c>
      <c r="S35" s="644"/>
      <c r="T35" s="644"/>
      <c r="U35" s="644"/>
      <c r="V35" s="644"/>
      <c r="W35" s="644"/>
      <c r="X35" s="644"/>
      <c r="Y35" s="645"/>
      <c r="Z35" s="703" t="s">
        <v>223</v>
      </c>
      <c r="AA35" s="703"/>
      <c r="AB35" s="703"/>
      <c r="AC35" s="703"/>
      <c r="AD35" s="704" t="s">
        <v>124</v>
      </c>
      <c r="AE35" s="704"/>
      <c r="AF35" s="704"/>
      <c r="AG35" s="704"/>
      <c r="AH35" s="704"/>
      <c r="AI35" s="704"/>
      <c r="AJ35" s="704"/>
      <c r="AK35" s="704"/>
      <c r="AL35" s="646" t="s">
        <v>124</v>
      </c>
      <c r="AM35" s="647"/>
      <c r="AN35" s="647"/>
      <c r="AO35" s="705"/>
      <c r="AP35" s="214"/>
      <c r="AQ35" s="709" t="s">
        <v>320</v>
      </c>
      <c r="AR35" s="710"/>
      <c r="AS35" s="710"/>
      <c r="AT35" s="710"/>
      <c r="AU35" s="710"/>
      <c r="AV35" s="710"/>
      <c r="AW35" s="710"/>
      <c r="AX35" s="710"/>
      <c r="AY35" s="711"/>
      <c r="AZ35" s="706">
        <v>682825</v>
      </c>
      <c r="BA35" s="707"/>
      <c r="BB35" s="707"/>
      <c r="BC35" s="707"/>
      <c r="BD35" s="707"/>
      <c r="BE35" s="707"/>
      <c r="BF35" s="708"/>
      <c r="BG35" s="712" t="s">
        <v>321</v>
      </c>
      <c r="BH35" s="713"/>
      <c r="BI35" s="713"/>
      <c r="BJ35" s="713"/>
      <c r="BK35" s="713"/>
      <c r="BL35" s="713"/>
      <c r="BM35" s="713"/>
      <c r="BN35" s="713"/>
      <c r="BO35" s="713"/>
      <c r="BP35" s="713"/>
      <c r="BQ35" s="713"/>
      <c r="BR35" s="713"/>
      <c r="BS35" s="713"/>
      <c r="BT35" s="713"/>
      <c r="BU35" s="714"/>
      <c r="BV35" s="706">
        <v>15980</v>
      </c>
      <c r="BW35" s="707"/>
      <c r="BX35" s="707"/>
      <c r="BY35" s="707"/>
      <c r="BZ35" s="707"/>
      <c r="CA35" s="707"/>
      <c r="CB35" s="708"/>
      <c r="CD35" s="685" t="s">
        <v>322</v>
      </c>
      <c r="CE35" s="682"/>
      <c r="CF35" s="682"/>
      <c r="CG35" s="682"/>
      <c r="CH35" s="682"/>
      <c r="CI35" s="682"/>
      <c r="CJ35" s="682"/>
      <c r="CK35" s="682"/>
      <c r="CL35" s="682"/>
      <c r="CM35" s="682"/>
      <c r="CN35" s="682"/>
      <c r="CO35" s="682"/>
      <c r="CP35" s="682"/>
      <c r="CQ35" s="683"/>
      <c r="CR35" s="641">
        <v>20248</v>
      </c>
      <c r="CS35" s="642"/>
      <c r="CT35" s="642"/>
      <c r="CU35" s="642"/>
      <c r="CV35" s="642"/>
      <c r="CW35" s="642"/>
      <c r="CX35" s="642"/>
      <c r="CY35" s="643"/>
      <c r="CZ35" s="646">
        <v>0.5</v>
      </c>
      <c r="DA35" s="675"/>
      <c r="DB35" s="675"/>
      <c r="DC35" s="676"/>
      <c r="DD35" s="649">
        <v>18100</v>
      </c>
      <c r="DE35" s="642"/>
      <c r="DF35" s="642"/>
      <c r="DG35" s="642"/>
      <c r="DH35" s="642"/>
      <c r="DI35" s="642"/>
      <c r="DJ35" s="642"/>
      <c r="DK35" s="643"/>
      <c r="DL35" s="649">
        <v>18100</v>
      </c>
      <c r="DM35" s="642"/>
      <c r="DN35" s="642"/>
      <c r="DO35" s="642"/>
      <c r="DP35" s="642"/>
      <c r="DQ35" s="642"/>
      <c r="DR35" s="642"/>
      <c r="DS35" s="642"/>
      <c r="DT35" s="642"/>
      <c r="DU35" s="642"/>
      <c r="DV35" s="643"/>
      <c r="DW35" s="646">
        <v>0.5</v>
      </c>
      <c r="DX35" s="675"/>
      <c r="DY35" s="675"/>
      <c r="DZ35" s="675"/>
      <c r="EA35" s="675"/>
      <c r="EB35" s="675"/>
      <c r="EC35" s="677"/>
    </row>
    <row r="36" spans="2:133" ht="11.25" customHeight="1">
      <c r="B36" s="638" t="s">
        <v>323</v>
      </c>
      <c r="C36" s="639"/>
      <c r="D36" s="639"/>
      <c r="E36" s="639"/>
      <c r="F36" s="639"/>
      <c r="G36" s="639"/>
      <c r="H36" s="639"/>
      <c r="I36" s="639"/>
      <c r="J36" s="639"/>
      <c r="K36" s="639"/>
      <c r="L36" s="639"/>
      <c r="M36" s="639"/>
      <c r="N36" s="639"/>
      <c r="O36" s="639"/>
      <c r="P36" s="639"/>
      <c r="Q36" s="640"/>
      <c r="R36" s="641" t="s">
        <v>223</v>
      </c>
      <c r="S36" s="644"/>
      <c r="T36" s="644"/>
      <c r="U36" s="644"/>
      <c r="V36" s="644"/>
      <c r="W36" s="644"/>
      <c r="X36" s="644"/>
      <c r="Y36" s="645"/>
      <c r="Z36" s="703" t="s">
        <v>223</v>
      </c>
      <c r="AA36" s="703"/>
      <c r="AB36" s="703"/>
      <c r="AC36" s="703"/>
      <c r="AD36" s="704" t="s">
        <v>223</v>
      </c>
      <c r="AE36" s="704"/>
      <c r="AF36" s="704"/>
      <c r="AG36" s="704"/>
      <c r="AH36" s="704"/>
      <c r="AI36" s="704"/>
      <c r="AJ36" s="704"/>
      <c r="AK36" s="704"/>
      <c r="AL36" s="646" t="s">
        <v>223</v>
      </c>
      <c r="AM36" s="647"/>
      <c r="AN36" s="647"/>
      <c r="AO36" s="705"/>
      <c r="AQ36" s="678" t="s">
        <v>324</v>
      </c>
      <c r="AR36" s="679"/>
      <c r="AS36" s="679"/>
      <c r="AT36" s="679"/>
      <c r="AU36" s="679"/>
      <c r="AV36" s="679"/>
      <c r="AW36" s="679"/>
      <c r="AX36" s="679"/>
      <c r="AY36" s="680"/>
      <c r="AZ36" s="641">
        <v>381798</v>
      </c>
      <c r="BA36" s="644"/>
      <c r="BB36" s="644"/>
      <c r="BC36" s="644"/>
      <c r="BD36" s="642"/>
      <c r="BE36" s="642"/>
      <c r="BF36" s="681"/>
      <c r="BG36" s="685" t="s">
        <v>325</v>
      </c>
      <c r="BH36" s="682"/>
      <c r="BI36" s="682"/>
      <c r="BJ36" s="682"/>
      <c r="BK36" s="682"/>
      <c r="BL36" s="682"/>
      <c r="BM36" s="682"/>
      <c r="BN36" s="682"/>
      <c r="BO36" s="682"/>
      <c r="BP36" s="682"/>
      <c r="BQ36" s="682"/>
      <c r="BR36" s="682"/>
      <c r="BS36" s="682"/>
      <c r="BT36" s="682"/>
      <c r="BU36" s="683"/>
      <c r="BV36" s="641">
        <v>-30084</v>
      </c>
      <c r="BW36" s="644"/>
      <c r="BX36" s="644"/>
      <c r="BY36" s="644"/>
      <c r="BZ36" s="644"/>
      <c r="CA36" s="644"/>
      <c r="CB36" s="684"/>
      <c r="CD36" s="685" t="s">
        <v>326</v>
      </c>
      <c r="CE36" s="682"/>
      <c r="CF36" s="682"/>
      <c r="CG36" s="682"/>
      <c r="CH36" s="682"/>
      <c r="CI36" s="682"/>
      <c r="CJ36" s="682"/>
      <c r="CK36" s="682"/>
      <c r="CL36" s="682"/>
      <c r="CM36" s="682"/>
      <c r="CN36" s="682"/>
      <c r="CO36" s="682"/>
      <c r="CP36" s="682"/>
      <c r="CQ36" s="683"/>
      <c r="CR36" s="641">
        <v>515080</v>
      </c>
      <c r="CS36" s="644"/>
      <c r="CT36" s="644"/>
      <c r="CU36" s="644"/>
      <c r="CV36" s="644"/>
      <c r="CW36" s="644"/>
      <c r="CX36" s="644"/>
      <c r="CY36" s="645"/>
      <c r="CZ36" s="646">
        <v>11.7</v>
      </c>
      <c r="DA36" s="675"/>
      <c r="DB36" s="675"/>
      <c r="DC36" s="676"/>
      <c r="DD36" s="649">
        <v>449402</v>
      </c>
      <c r="DE36" s="644"/>
      <c r="DF36" s="644"/>
      <c r="DG36" s="644"/>
      <c r="DH36" s="644"/>
      <c r="DI36" s="644"/>
      <c r="DJ36" s="644"/>
      <c r="DK36" s="645"/>
      <c r="DL36" s="649">
        <v>322970</v>
      </c>
      <c r="DM36" s="644"/>
      <c r="DN36" s="644"/>
      <c r="DO36" s="644"/>
      <c r="DP36" s="644"/>
      <c r="DQ36" s="644"/>
      <c r="DR36" s="644"/>
      <c r="DS36" s="644"/>
      <c r="DT36" s="644"/>
      <c r="DU36" s="644"/>
      <c r="DV36" s="645"/>
      <c r="DW36" s="646">
        <v>9.6</v>
      </c>
      <c r="DX36" s="675"/>
      <c r="DY36" s="675"/>
      <c r="DZ36" s="675"/>
      <c r="EA36" s="675"/>
      <c r="EB36" s="675"/>
      <c r="EC36" s="677"/>
    </row>
    <row r="37" spans="2:133" ht="11.25" customHeight="1">
      <c r="B37" s="638" t="s">
        <v>327</v>
      </c>
      <c r="C37" s="639"/>
      <c r="D37" s="639"/>
      <c r="E37" s="639"/>
      <c r="F37" s="639"/>
      <c r="G37" s="639"/>
      <c r="H37" s="639"/>
      <c r="I37" s="639"/>
      <c r="J37" s="639"/>
      <c r="K37" s="639"/>
      <c r="L37" s="639"/>
      <c r="M37" s="639"/>
      <c r="N37" s="639"/>
      <c r="O37" s="639"/>
      <c r="P37" s="639"/>
      <c r="Q37" s="640"/>
      <c r="R37" s="641" t="s">
        <v>124</v>
      </c>
      <c r="S37" s="644"/>
      <c r="T37" s="644"/>
      <c r="U37" s="644"/>
      <c r="V37" s="644"/>
      <c r="W37" s="644"/>
      <c r="X37" s="644"/>
      <c r="Y37" s="645"/>
      <c r="Z37" s="703" t="s">
        <v>223</v>
      </c>
      <c r="AA37" s="703"/>
      <c r="AB37" s="703"/>
      <c r="AC37" s="703"/>
      <c r="AD37" s="704" t="s">
        <v>223</v>
      </c>
      <c r="AE37" s="704"/>
      <c r="AF37" s="704"/>
      <c r="AG37" s="704"/>
      <c r="AH37" s="704"/>
      <c r="AI37" s="704"/>
      <c r="AJ37" s="704"/>
      <c r="AK37" s="704"/>
      <c r="AL37" s="646" t="s">
        <v>124</v>
      </c>
      <c r="AM37" s="647"/>
      <c r="AN37" s="647"/>
      <c r="AO37" s="705"/>
      <c r="AQ37" s="678" t="s">
        <v>328</v>
      </c>
      <c r="AR37" s="679"/>
      <c r="AS37" s="679"/>
      <c r="AT37" s="679"/>
      <c r="AU37" s="679"/>
      <c r="AV37" s="679"/>
      <c r="AW37" s="679"/>
      <c r="AX37" s="679"/>
      <c r="AY37" s="680"/>
      <c r="AZ37" s="641">
        <v>53282</v>
      </c>
      <c r="BA37" s="644"/>
      <c r="BB37" s="644"/>
      <c r="BC37" s="644"/>
      <c r="BD37" s="642"/>
      <c r="BE37" s="642"/>
      <c r="BF37" s="681"/>
      <c r="BG37" s="685" t="s">
        <v>329</v>
      </c>
      <c r="BH37" s="682"/>
      <c r="BI37" s="682"/>
      <c r="BJ37" s="682"/>
      <c r="BK37" s="682"/>
      <c r="BL37" s="682"/>
      <c r="BM37" s="682"/>
      <c r="BN37" s="682"/>
      <c r="BO37" s="682"/>
      <c r="BP37" s="682"/>
      <c r="BQ37" s="682"/>
      <c r="BR37" s="682"/>
      <c r="BS37" s="682"/>
      <c r="BT37" s="682"/>
      <c r="BU37" s="683"/>
      <c r="BV37" s="641">
        <v>1080</v>
      </c>
      <c r="BW37" s="644"/>
      <c r="BX37" s="644"/>
      <c r="BY37" s="644"/>
      <c r="BZ37" s="644"/>
      <c r="CA37" s="644"/>
      <c r="CB37" s="684"/>
      <c r="CD37" s="685" t="s">
        <v>330</v>
      </c>
      <c r="CE37" s="682"/>
      <c r="CF37" s="682"/>
      <c r="CG37" s="682"/>
      <c r="CH37" s="682"/>
      <c r="CI37" s="682"/>
      <c r="CJ37" s="682"/>
      <c r="CK37" s="682"/>
      <c r="CL37" s="682"/>
      <c r="CM37" s="682"/>
      <c r="CN37" s="682"/>
      <c r="CO37" s="682"/>
      <c r="CP37" s="682"/>
      <c r="CQ37" s="683"/>
      <c r="CR37" s="641">
        <v>132061</v>
      </c>
      <c r="CS37" s="642"/>
      <c r="CT37" s="642"/>
      <c r="CU37" s="642"/>
      <c r="CV37" s="642"/>
      <c r="CW37" s="642"/>
      <c r="CX37" s="642"/>
      <c r="CY37" s="643"/>
      <c r="CZ37" s="646">
        <v>3</v>
      </c>
      <c r="DA37" s="675"/>
      <c r="DB37" s="675"/>
      <c r="DC37" s="676"/>
      <c r="DD37" s="649">
        <v>132061</v>
      </c>
      <c r="DE37" s="642"/>
      <c r="DF37" s="642"/>
      <c r="DG37" s="642"/>
      <c r="DH37" s="642"/>
      <c r="DI37" s="642"/>
      <c r="DJ37" s="642"/>
      <c r="DK37" s="643"/>
      <c r="DL37" s="649">
        <v>132061</v>
      </c>
      <c r="DM37" s="642"/>
      <c r="DN37" s="642"/>
      <c r="DO37" s="642"/>
      <c r="DP37" s="642"/>
      <c r="DQ37" s="642"/>
      <c r="DR37" s="642"/>
      <c r="DS37" s="642"/>
      <c r="DT37" s="642"/>
      <c r="DU37" s="642"/>
      <c r="DV37" s="643"/>
      <c r="DW37" s="646">
        <v>3.9</v>
      </c>
      <c r="DX37" s="675"/>
      <c r="DY37" s="675"/>
      <c r="DZ37" s="675"/>
      <c r="EA37" s="675"/>
      <c r="EB37" s="675"/>
      <c r="EC37" s="677"/>
    </row>
    <row r="38" spans="2:133" ht="11.25" customHeight="1">
      <c r="B38" s="653" t="s">
        <v>331</v>
      </c>
      <c r="C38" s="654"/>
      <c r="D38" s="654"/>
      <c r="E38" s="654"/>
      <c r="F38" s="654"/>
      <c r="G38" s="654"/>
      <c r="H38" s="654"/>
      <c r="I38" s="654"/>
      <c r="J38" s="654"/>
      <c r="K38" s="654"/>
      <c r="L38" s="654"/>
      <c r="M38" s="654"/>
      <c r="N38" s="654"/>
      <c r="O38" s="654"/>
      <c r="P38" s="654"/>
      <c r="Q38" s="655"/>
      <c r="R38" s="656">
        <v>5246963</v>
      </c>
      <c r="S38" s="693"/>
      <c r="T38" s="693"/>
      <c r="U38" s="693"/>
      <c r="V38" s="693"/>
      <c r="W38" s="693"/>
      <c r="X38" s="693"/>
      <c r="Y38" s="698"/>
      <c r="Z38" s="699">
        <v>100</v>
      </c>
      <c r="AA38" s="699"/>
      <c r="AB38" s="699"/>
      <c r="AC38" s="699"/>
      <c r="AD38" s="700">
        <v>3376836</v>
      </c>
      <c r="AE38" s="700"/>
      <c r="AF38" s="700"/>
      <c r="AG38" s="700"/>
      <c r="AH38" s="700"/>
      <c r="AI38" s="700"/>
      <c r="AJ38" s="700"/>
      <c r="AK38" s="700"/>
      <c r="AL38" s="659">
        <v>100</v>
      </c>
      <c r="AM38" s="701"/>
      <c r="AN38" s="701"/>
      <c r="AO38" s="702"/>
      <c r="AQ38" s="678" t="s">
        <v>332</v>
      </c>
      <c r="AR38" s="679"/>
      <c r="AS38" s="679"/>
      <c r="AT38" s="679"/>
      <c r="AU38" s="679"/>
      <c r="AV38" s="679"/>
      <c r="AW38" s="679"/>
      <c r="AX38" s="679"/>
      <c r="AY38" s="680"/>
      <c r="AZ38" s="641">
        <v>35528</v>
      </c>
      <c r="BA38" s="644"/>
      <c r="BB38" s="644"/>
      <c r="BC38" s="644"/>
      <c r="BD38" s="642"/>
      <c r="BE38" s="642"/>
      <c r="BF38" s="681"/>
      <c r="BG38" s="685" t="s">
        <v>333</v>
      </c>
      <c r="BH38" s="682"/>
      <c r="BI38" s="682"/>
      <c r="BJ38" s="682"/>
      <c r="BK38" s="682"/>
      <c r="BL38" s="682"/>
      <c r="BM38" s="682"/>
      <c r="BN38" s="682"/>
      <c r="BO38" s="682"/>
      <c r="BP38" s="682"/>
      <c r="BQ38" s="682"/>
      <c r="BR38" s="682"/>
      <c r="BS38" s="682"/>
      <c r="BT38" s="682"/>
      <c r="BU38" s="683"/>
      <c r="BV38" s="641">
        <v>1989</v>
      </c>
      <c r="BW38" s="644"/>
      <c r="BX38" s="644"/>
      <c r="BY38" s="644"/>
      <c r="BZ38" s="644"/>
      <c r="CA38" s="644"/>
      <c r="CB38" s="684"/>
      <c r="CD38" s="685" t="s">
        <v>334</v>
      </c>
      <c r="CE38" s="682"/>
      <c r="CF38" s="682"/>
      <c r="CG38" s="682"/>
      <c r="CH38" s="682"/>
      <c r="CI38" s="682"/>
      <c r="CJ38" s="682"/>
      <c r="CK38" s="682"/>
      <c r="CL38" s="682"/>
      <c r="CM38" s="682"/>
      <c r="CN38" s="682"/>
      <c r="CO38" s="682"/>
      <c r="CP38" s="682"/>
      <c r="CQ38" s="683"/>
      <c r="CR38" s="641">
        <v>682825</v>
      </c>
      <c r="CS38" s="644"/>
      <c r="CT38" s="644"/>
      <c r="CU38" s="644"/>
      <c r="CV38" s="644"/>
      <c r="CW38" s="644"/>
      <c r="CX38" s="644"/>
      <c r="CY38" s="645"/>
      <c r="CZ38" s="646">
        <v>15.6</v>
      </c>
      <c r="DA38" s="675"/>
      <c r="DB38" s="675"/>
      <c r="DC38" s="676"/>
      <c r="DD38" s="649">
        <v>656069</v>
      </c>
      <c r="DE38" s="644"/>
      <c r="DF38" s="644"/>
      <c r="DG38" s="644"/>
      <c r="DH38" s="644"/>
      <c r="DI38" s="644"/>
      <c r="DJ38" s="644"/>
      <c r="DK38" s="645"/>
      <c r="DL38" s="649">
        <v>190811</v>
      </c>
      <c r="DM38" s="644"/>
      <c r="DN38" s="644"/>
      <c r="DO38" s="644"/>
      <c r="DP38" s="644"/>
      <c r="DQ38" s="644"/>
      <c r="DR38" s="644"/>
      <c r="DS38" s="644"/>
      <c r="DT38" s="644"/>
      <c r="DU38" s="644"/>
      <c r="DV38" s="645"/>
      <c r="DW38" s="646">
        <v>5.7</v>
      </c>
      <c r="DX38" s="675"/>
      <c r="DY38" s="675"/>
      <c r="DZ38" s="675"/>
      <c r="EA38" s="675"/>
      <c r="EB38" s="675"/>
      <c r="EC38" s="677"/>
    </row>
    <row r="39" spans="2:133" ht="11.25" customHeight="1">
      <c r="AQ39" s="678" t="s">
        <v>335</v>
      </c>
      <c r="AR39" s="679"/>
      <c r="AS39" s="679"/>
      <c r="AT39" s="679"/>
      <c r="AU39" s="679"/>
      <c r="AV39" s="679"/>
      <c r="AW39" s="679"/>
      <c r="AX39" s="679"/>
      <c r="AY39" s="680"/>
      <c r="AZ39" s="641" t="s">
        <v>223</v>
      </c>
      <c r="BA39" s="644"/>
      <c r="BB39" s="644"/>
      <c r="BC39" s="644"/>
      <c r="BD39" s="642"/>
      <c r="BE39" s="642"/>
      <c r="BF39" s="681"/>
      <c r="BG39" s="686" t="s">
        <v>336</v>
      </c>
      <c r="BH39" s="687"/>
      <c r="BI39" s="687"/>
      <c r="BJ39" s="687"/>
      <c r="BK39" s="687"/>
      <c r="BL39" s="215"/>
      <c r="BM39" s="682" t="s">
        <v>337</v>
      </c>
      <c r="BN39" s="682"/>
      <c r="BO39" s="682"/>
      <c r="BP39" s="682"/>
      <c r="BQ39" s="682"/>
      <c r="BR39" s="682"/>
      <c r="BS39" s="682"/>
      <c r="BT39" s="682"/>
      <c r="BU39" s="683"/>
      <c r="BV39" s="641">
        <v>105</v>
      </c>
      <c r="BW39" s="644"/>
      <c r="BX39" s="644"/>
      <c r="BY39" s="644"/>
      <c r="BZ39" s="644"/>
      <c r="CA39" s="644"/>
      <c r="CB39" s="684"/>
      <c r="CD39" s="685" t="s">
        <v>338</v>
      </c>
      <c r="CE39" s="682"/>
      <c r="CF39" s="682"/>
      <c r="CG39" s="682"/>
      <c r="CH39" s="682"/>
      <c r="CI39" s="682"/>
      <c r="CJ39" s="682"/>
      <c r="CK39" s="682"/>
      <c r="CL39" s="682"/>
      <c r="CM39" s="682"/>
      <c r="CN39" s="682"/>
      <c r="CO39" s="682"/>
      <c r="CP39" s="682"/>
      <c r="CQ39" s="683"/>
      <c r="CR39" s="641">
        <v>317262</v>
      </c>
      <c r="CS39" s="642"/>
      <c r="CT39" s="642"/>
      <c r="CU39" s="642"/>
      <c r="CV39" s="642"/>
      <c r="CW39" s="642"/>
      <c r="CX39" s="642"/>
      <c r="CY39" s="643"/>
      <c r="CZ39" s="646">
        <v>7.2</v>
      </c>
      <c r="DA39" s="675"/>
      <c r="DB39" s="675"/>
      <c r="DC39" s="676"/>
      <c r="DD39" s="649">
        <v>252588</v>
      </c>
      <c r="DE39" s="642"/>
      <c r="DF39" s="642"/>
      <c r="DG39" s="642"/>
      <c r="DH39" s="642"/>
      <c r="DI39" s="642"/>
      <c r="DJ39" s="642"/>
      <c r="DK39" s="643"/>
      <c r="DL39" s="649" t="s">
        <v>124</v>
      </c>
      <c r="DM39" s="642"/>
      <c r="DN39" s="642"/>
      <c r="DO39" s="642"/>
      <c r="DP39" s="642"/>
      <c r="DQ39" s="642"/>
      <c r="DR39" s="642"/>
      <c r="DS39" s="642"/>
      <c r="DT39" s="642"/>
      <c r="DU39" s="642"/>
      <c r="DV39" s="643"/>
      <c r="DW39" s="646" t="s">
        <v>124</v>
      </c>
      <c r="DX39" s="675"/>
      <c r="DY39" s="675"/>
      <c r="DZ39" s="675"/>
      <c r="EA39" s="675"/>
      <c r="EB39" s="675"/>
      <c r="EC39" s="677"/>
    </row>
    <row r="40" spans="2:133" ht="11.25" customHeight="1">
      <c r="AQ40" s="678" t="s">
        <v>339</v>
      </c>
      <c r="AR40" s="679"/>
      <c r="AS40" s="679"/>
      <c r="AT40" s="679"/>
      <c r="AU40" s="679"/>
      <c r="AV40" s="679"/>
      <c r="AW40" s="679"/>
      <c r="AX40" s="679"/>
      <c r="AY40" s="680"/>
      <c r="AZ40" s="641">
        <v>82016</v>
      </c>
      <c r="BA40" s="644"/>
      <c r="BB40" s="644"/>
      <c r="BC40" s="644"/>
      <c r="BD40" s="642"/>
      <c r="BE40" s="642"/>
      <c r="BF40" s="681"/>
      <c r="BG40" s="686"/>
      <c r="BH40" s="687"/>
      <c r="BI40" s="687"/>
      <c r="BJ40" s="687"/>
      <c r="BK40" s="687"/>
      <c r="BL40" s="215"/>
      <c r="BM40" s="682" t="s">
        <v>340</v>
      </c>
      <c r="BN40" s="682"/>
      <c r="BO40" s="682"/>
      <c r="BP40" s="682"/>
      <c r="BQ40" s="682"/>
      <c r="BR40" s="682"/>
      <c r="BS40" s="682"/>
      <c r="BT40" s="682"/>
      <c r="BU40" s="683"/>
      <c r="BV40" s="641">
        <v>102</v>
      </c>
      <c r="BW40" s="644"/>
      <c r="BX40" s="644"/>
      <c r="BY40" s="644"/>
      <c r="BZ40" s="644"/>
      <c r="CA40" s="644"/>
      <c r="CB40" s="684"/>
      <c r="CD40" s="685" t="s">
        <v>341</v>
      </c>
      <c r="CE40" s="682"/>
      <c r="CF40" s="682"/>
      <c r="CG40" s="682"/>
      <c r="CH40" s="682"/>
      <c r="CI40" s="682"/>
      <c r="CJ40" s="682"/>
      <c r="CK40" s="682"/>
      <c r="CL40" s="682"/>
      <c r="CM40" s="682"/>
      <c r="CN40" s="682"/>
      <c r="CO40" s="682"/>
      <c r="CP40" s="682"/>
      <c r="CQ40" s="683"/>
      <c r="CR40" s="641" t="s">
        <v>223</v>
      </c>
      <c r="CS40" s="644"/>
      <c r="CT40" s="644"/>
      <c r="CU40" s="644"/>
      <c r="CV40" s="644"/>
      <c r="CW40" s="644"/>
      <c r="CX40" s="644"/>
      <c r="CY40" s="645"/>
      <c r="CZ40" s="646" t="s">
        <v>124</v>
      </c>
      <c r="DA40" s="675"/>
      <c r="DB40" s="675"/>
      <c r="DC40" s="676"/>
      <c r="DD40" s="649" t="s">
        <v>124</v>
      </c>
      <c r="DE40" s="644"/>
      <c r="DF40" s="644"/>
      <c r="DG40" s="644"/>
      <c r="DH40" s="644"/>
      <c r="DI40" s="644"/>
      <c r="DJ40" s="644"/>
      <c r="DK40" s="645"/>
      <c r="DL40" s="649" t="s">
        <v>223</v>
      </c>
      <c r="DM40" s="644"/>
      <c r="DN40" s="644"/>
      <c r="DO40" s="644"/>
      <c r="DP40" s="644"/>
      <c r="DQ40" s="644"/>
      <c r="DR40" s="644"/>
      <c r="DS40" s="644"/>
      <c r="DT40" s="644"/>
      <c r="DU40" s="644"/>
      <c r="DV40" s="645"/>
      <c r="DW40" s="646" t="s">
        <v>223</v>
      </c>
      <c r="DX40" s="675"/>
      <c r="DY40" s="675"/>
      <c r="DZ40" s="675"/>
      <c r="EA40" s="675"/>
      <c r="EB40" s="675"/>
      <c r="EC40" s="677"/>
    </row>
    <row r="41" spans="2:133" ht="11.25" customHeight="1">
      <c r="AQ41" s="690" t="s">
        <v>342</v>
      </c>
      <c r="AR41" s="691"/>
      <c r="AS41" s="691"/>
      <c r="AT41" s="691"/>
      <c r="AU41" s="691"/>
      <c r="AV41" s="691"/>
      <c r="AW41" s="691"/>
      <c r="AX41" s="691"/>
      <c r="AY41" s="692"/>
      <c r="AZ41" s="656">
        <v>130201</v>
      </c>
      <c r="BA41" s="693"/>
      <c r="BB41" s="693"/>
      <c r="BC41" s="693"/>
      <c r="BD41" s="657"/>
      <c r="BE41" s="657"/>
      <c r="BF41" s="694"/>
      <c r="BG41" s="688"/>
      <c r="BH41" s="689"/>
      <c r="BI41" s="689"/>
      <c r="BJ41" s="689"/>
      <c r="BK41" s="689"/>
      <c r="BL41" s="216"/>
      <c r="BM41" s="695" t="s">
        <v>343</v>
      </c>
      <c r="BN41" s="695"/>
      <c r="BO41" s="695"/>
      <c r="BP41" s="695"/>
      <c r="BQ41" s="695"/>
      <c r="BR41" s="695"/>
      <c r="BS41" s="695"/>
      <c r="BT41" s="695"/>
      <c r="BU41" s="696"/>
      <c r="BV41" s="656">
        <v>273</v>
      </c>
      <c r="BW41" s="693"/>
      <c r="BX41" s="693"/>
      <c r="BY41" s="693"/>
      <c r="BZ41" s="693"/>
      <c r="CA41" s="693"/>
      <c r="CB41" s="697"/>
      <c r="CD41" s="685" t="s">
        <v>344</v>
      </c>
      <c r="CE41" s="682"/>
      <c r="CF41" s="682"/>
      <c r="CG41" s="682"/>
      <c r="CH41" s="682"/>
      <c r="CI41" s="682"/>
      <c r="CJ41" s="682"/>
      <c r="CK41" s="682"/>
      <c r="CL41" s="682"/>
      <c r="CM41" s="682"/>
      <c r="CN41" s="682"/>
      <c r="CO41" s="682"/>
      <c r="CP41" s="682"/>
      <c r="CQ41" s="683"/>
      <c r="CR41" s="641" t="s">
        <v>124</v>
      </c>
      <c r="CS41" s="642"/>
      <c r="CT41" s="642"/>
      <c r="CU41" s="642"/>
      <c r="CV41" s="642"/>
      <c r="CW41" s="642"/>
      <c r="CX41" s="642"/>
      <c r="CY41" s="643"/>
      <c r="CZ41" s="646" t="s">
        <v>223</v>
      </c>
      <c r="DA41" s="675"/>
      <c r="DB41" s="675"/>
      <c r="DC41" s="676"/>
      <c r="DD41" s="649" t="s">
        <v>124</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c r="B42" s="209" t="s">
        <v>345</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346</v>
      </c>
      <c r="CE42" s="639"/>
      <c r="CF42" s="639"/>
      <c r="CG42" s="639"/>
      <c r="CH42" s="639"/>
      <c r="CI42" s="639"/>
      <c r="CJ42" s="639"/>
      <c r="CK42" s="639"/>
      <c r="CL42" s="639"/>
      <c r="CM42" s="639"/>
      <c r="CN42" s="639"/>
      <c r="CO42" s="639"/>
      <c r="CP42" s="639"/>
      <c r="CQ42" s="640"/>
      <c r="CR42" s="641">
        <v>511158</v>
      </c>
      <c r="CS42" s="644"/>
      <c r="CT42" s="644"/>
      <c r="CU42" s="644"/>
      <c r="CV42" s="644"/>
      <c r="CW42" s="644"/>
      <c r="CX42" s="644"/>
      <c r="CY42" s="645"/>
      <c r="CZ42" s="646">
        <v>11.7</v>
      </c>
      <c r="DA42" s="647"/>
      <c r="DB42" s="647"/>
      <c r="DC42" s="648"/>
      <c r="DD42" s="649">
        <v>290659</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c r="B43" s="219" t="s">
        <v>347</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348</v>
      </c>
      <c r="CE43" s="639"/>
      <c r="CF43" s="639"/>
      <c r="CG43" s="639"/>
      <c r="CH43" s="639"/>
      <c r="CI43" s="639"/>
      <c r="CJ43" s="639"/>
      <c r="CK43" s="639"/>
      <c r="CL43" s="639"/>
      <c r="CM43" s="639"/>
      <c r="CN43" s="639"/>
      <c r="CO43" s="639"/>
      <c r="CP43" s="639"/>
      <c r="CQ43" s="640"/>
      <c r="CR43" s="641">
        <v>33431</v>
      </c>
      <c r="CS43" s="642"/>
      <c r="CT43" s="642"/>
      <c r="CU43" s="642"/>
      <c r="CV43" s="642"/>
      <c r="CW43" s="642"/>
      <c r="CX43" s="642"/>
      <c r="CY43" s="643"/>
      <c r="CZ43" s="646">
        <v>0.8</v>
      </c>
      <c r="DA43" s="675"/>
      <c r="DB43" s="675"/>
      <c r="DC43" s="676"/>
      <c r="DD43" s="649">
        <v>33431</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c r="B44" s="220" t="s">
        <v>349</v>
      </c>
      <c r="CD44" s="669" t="s">
        <v>301</v>
      </c>
      <c r="CE44" s="670"/>
      <c r="CF44" s="638" t="s">
        <v>350</v>
      </c>
      <c r="CG44" s="639"/>
      <c r="CH44" s="639"/>
      <c r="CI44" s="639"/>
      <c r="CJ44" s="639"/>
      <c r="CK44" s="639"/>
      <c r="CL44" s="639"/>
      <c r="CM44" s="639"/>
      <c r="CN44" s="639"/>
      <c r="CO44" s="639"/>
      <c r="CP44" s="639"/>
      <c r="CQ44" s="640"/>
      <c r="CR44" s="641">
        <v>511158</v>
      </c>
      <c r="CS44" s="644"/>
      <c r="CT44" s="644"/>
      <c r="CU44" s="644"/>
      <c r="CV44" s="644"/>
      <c r="CW44" s="644"/>
      <c r="CX44" s="644"/>
      <c r="CY44" s="645"/>
      <c r="CZ44" s="646">
        <v>11.7</v>
      </c>
      <c r="DA44" s="647"/>
      <c r="DB44" s="647"/>
      <c r="DC44" s="648"/>
      <c r="DD44" s="649">
        <v>290659</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c r="CD45" s="671"/>
      <c r="CE45" s="672"/>
      <c r="CF45" s="638" t="s">
        <v>351</v>
      </c>
      <c r="CG45" s="639"/>
      <c r="CH45" s="639"/>
      <c r="CI45" s="639"/>
      <c r="CJ45" s="639"/>
      <c r="CK45" s="639"/>
      <c r="CL45" s="639"/>
      <c r="CM45" s="639"/>
      <c r="CN45" s="639"/>
      <c r="CO45" s="639"/>
      <c r="CP45" s="639"/>
      <c r="CQ45" s="640"/>
      <c r="CR45" s="641">
        <v>256494</v>
      </c>
      <c r="CS45" s="642"/>
      <c r="CT45" s="642"/>
      <c r="CU45" s="642"/>
      <c r="CV45" s="642"/>
      <c r="CW45" s="642"/>
      <c r="CX45" s="642"/>
      <c r="CY45" s="643"/>
      <c r="CZ45" s="646">
        <v>5.8</v>
      </c>
      <c r="DA45" s="675"/>
      <c r="DB45" s="675"/>
      <c r="DC45" s="676"/>
      <c r="DD45" s="649">
        <v>70762</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c r="CD46" s="671"/>
      <c r="CE46" s="672"/>
      <c r="CF46" s="638" t="s">
        <v>352</v>
      </c>
      <c r="CG46" s="639"/>
      <c r="CH46" s="639"/>
      <c r="CI46" s="639"/>
      <c r="CJ46" s="639"/>
      <c r="CK46" s="639"/>
      <c r="CL46" s="639"/>
      <c r="CM46" s="639"/>
      <c r="CN46" s="639"/>
      <c r="CO46" s="639"/>
      <c r="CP46" s="639"/>
      <c r="CQ46" s="640"/>
      <c r="CR46" s="641">
        <v>254664</v>
      </c>
      <c r="CS46" s="644"/>
      <c r="CT46" s="644"/>
      <c r="CU46" s="644"/>
      <c r="CV46" s="644"/>
      <c r="CW46" s="644"/>
      <c r="CX46" s="644"/>
      <c r="CY46" s="645"/>
      <c r="CZ46" s="646">
        <v>5.8</v>
      </c>
      <c r="DA46" s="647"/>
      <c r="DB46" s="647"/>
      <c r="DC46" s="648"/>
      <c r="DD46" s="649">
        <v>219897</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c r="CD47" s="671"/>
      <c r="CE47" s="672"/>
      <c r="CF47" s="638" t="s">
        <v>353</v>
      </c>
      <c r="CG47" s="639"/>
      <c r="CH47" s="639"/>
      <c r="CI47" s="639"/>
      <c r="CJ47" s="639"/>
      <c r="CK47" s="639"/>
      <c r="CL47" s="639"/>
      <c r="CM47" s="639"/>
      <c r="CN47" s="639"/>
      <c r="CO47" s="639"/>
      <c r="CP47" s="639"/>
      <c r="CQ47" s="640"/>
      <c r="CR47" s="641" t="s">
        <v>223</v>
      </c>
      <c r="CS47" s="642"/>
      <c r="CT47" s="642"/>
      <c r="CU47" s="642"/>
      <c r="CV47" s="642"/>
      <c r="CW47" s="642"/>
      <c r="CX47" s="642"/>
      <c r="CY47" s="643"/>
      <c r="CZ47" s="646" t="s">
        <v>223</v>
      </c>
      <c r="DA47" s="675"/>
      <c r="DB47" s="675"/>
      <c r="DC47" s="676"/>
      <c r="DD47" s="649" t="s">
        <v>223</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c r="CD48" s="673"/>
      <c r="CE48" s="674"/>
      <c r="CF48" s="638" t="s">
        <v>354</v>
      </c>
      <c r="CG48" s="639"/>
      <c r="CH48" s="639"/>
      <c r="CI48" s="639"/>
      <c r="CJ48" s="639"/>
      <c r="CK48" s="639"/>
      <c r="CL48" s="639"/>
      <c r="CM48" s="639"/>
      <c r="CN48" s="639"/>
      <c r="CO48" s="639"/>
      <c r="CP48" s="639"/>
      <c r="CQ48" s="640"/>
      <c r="CR48" s="641" t="s">
        <v>223</v>
      </c>
      <c r="CS48" s="644"/>
      <c r="CT48" s="644"/>
      <c r="CU48" s="644"/>
      <c r="CV48" s="644"/>
      <c r="CW48" s="644"/>
      <c r="CX48" s="644"/>
      <c r="CY48" s="645"/>
      <c r="CZ48" s="646" t="s">
        <v>223</v>
      </c>
      <c r="DA48" s="647"/>
      <c r="DB48" s="647"/>
      <c r="DC48" s="648"/>
      <c r="DD48" s="649" t="s">
        <v>124</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c r="CD49" s="653" t="s">
        <v>355</v>
      </c>
      <c r="CE49" s="654"/>
      <c r="CF49" s="654"/>
      <c r="CG49" s="654"/>
      <c r="CH49" s="654"/>
      <c r="CI49" s="654"/>
      <c r="CJ49" s="654"/>
      <c r="CK49" s="654"/>
      <c r="CL49" s="654"/>
      <c r="CM49" s="654"/>
      <c r="CN49" s="654"/>
      <c r="CO49" s="654"/>
      <c r="CP49" s="654"/>
      <c r="CQ49" s="655"/>
      <c r="CR49" s="656">
        <v>4384569</v>
      </c>
      <c r="CS49" s="657"/>
      <c r="CT49" s="657"/>
      <c r="CU49" s="657"/>
      <c r="CV49" s="657"/>
      <c r="CW49" s="657"/>
      <c r="CX49" s="657"/>
      <c r="CY49" s="658"/>
      <c r="CZ49" s="659">
        <v>100</v>
      </c>
      <c r="DA49" s="660"/>
      <c r="DB49" s="660"/>
      <c r="DC49" s="661"/>
      <c r="DD49" s="662">
        <v>3471875</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row r="51" spans="82:133" hidden="1"/>
    <row r="52" spans="82:133" hidden="1"/>
    <row r="53" spans="82:133" hidden="1"/>
  </sheetData>
  <sheetProtection algorithmName="SHA-512" hashValue="kAWfnxQgwDb2ID6wm99r1x1MUTSfzBv+uI7IuNvRywQ+zteTmI/EAOKLaOScGzmw41o0pUYz9OUVhZsXgK61+w==" saltValue="TheVSEKErXEI9KFnCS0qp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356</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9" t="s">
        <v>357</v>
      </c>
      <c r="DK2" s="1180"/>
      <c r="DL2" s="1180"/>
      <c r="DM2" s="1180"/>
      <c r="DN2" s="1180"/>
      <c r="DO2" s="1181"/>
      <c r="DP2" s="229"/>
      <c r="DQ2" s="1179" t="s">
        <v>358</v>
      </c>
      <c r="DR2" s="1180"/>
      <c r="DS2" s="1180"/>
      <c r="DT2" s="1180"/>
      <c r="DU2" s="1180"/>
      <c r="DV2" s="1180"/>
      <c r="DW2" s="1180"/>
      <c r="DX2" s="1180"/>
      <c r="DY2" s="1180"/>
      <c r="DZ2" s="1181"/>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1132" t="s">
        <v>359</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360</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1064" t="s">
        <v>361</v>
      </c>
      <c r="B5" s="1065"/>
      <c r="C5" s="1065"/>
      <c r="D5" s="1065"/>
      <c r="E5" s="1065"/>
      <c r="F5" s="1065"/>
      <c r="G5" s="1065"/>
      <c r="H5" s="1065"/>
      <c r="I5" s="1065"/>
      <c r="J5" s="1065"/>
      <c r="K5" s="1065"/>
      <c r="L5" s="1065"/>
      <c r="M5" s="1065"/>
      <c r="N5" s="1065"/>
      <c r="O5" s="1065"/>
      <c r="P5" s="1066"/>
      <c r="Q5" s="1070" t="s">
        <v>362</v>
      </c>
      <c r="R5" s="1071"/>
      <c r="S5" s="1071"/>
      <c r="T5" s="1071"/>
      <c r="U5" s="1072"/>
      <c r="V5" s="1070" t="s">
        <v>363</v>
      </c>
      <c r="W5" s="1071"/>
      <c r="X5" s="1071"/>
      <c r="Y5" s="1071"/>
      <c r="Z5" s="1072"/>
      <c r="AA5" s="1070" t="s">
        <v>364</v>
      </c>
      <c r="AB5" s="1071"/>
      <c r="AC5" s="1071"/>
      <c r="AD5" s="1071"/>
      <c r="AE5" s="1071"/>
      <c r="AF5" s="1182" t="s">
        <v>365</v>
      </c>
      <c r="AG5" s="1071"/>
      <c r="AH5" s="1071"/>
      <c r="AI5" s="1071"/>
      <c r="AJ5" s="1086"/>
      <c r="AK5" s="1071" t="s">
        <v>366</v>
      </c>
      <c r="AL5" s="1071"/>
      <c r="AM5" s="1071"/>
      <c r="AN5" s="1071"/>
      <c r="AO5" s="1072"/>
      <c r="AP5" s="1070" t="s">
        <v>367</v>
      </c>
      <c r="AQ5" s="1071"/>
      <c r="AR5" s="1071"/>
      <c r="AS5" s="1071"/>
      <c r="AT5" s="1072"/>
      <c r="AU5" s="1070" t="s">
        <v>368</v>
      </c>
      <c r="AV5" s="1071"/>
      <c r="AW5" s="1071"/>
      <c r="AX5" s="1071"/>
      <c r="AY5" s="1086"/>
      <c r="AZ5" s="236"/>
      <c r="BA5" s="236"/>
      <c r="BB5" s="236"/>
      <c r="BC5" s="236"/>
      <c r="BD5" s="236"/>
      <c r="BE5" s="237"/>
      <c r="BF5" s="237"/>
      <c r="BG5" s="237"/>
      <c r="BH5" s="237"/>
      <c r="BI5" s="237"/>
      <c r="BJ5" s="237"/>
      <c r="BK5" s="237"/>
      <c r="BL5" s="237"/>
      <c r="BM5" s="237"/>
      <c r="BN5" s="237"/>
      <c r="BO5" s="237"/>
      <c r="BP5" s="237"/>
      <c r="BQ5" s="1064" t="s">
        <v>369</v>
      </c>
      <c r="BR5" s="1065"/>
      <c r="BS5" s="1065"/>
      <c r="BT5" s="1065"/>
      <c r="BU5" s="1065"/>
      <c r="BV5" s="1065"/>
      <c r="BW5" s="1065"/>
      <c r="BX5" s="1065"/>
      <c r="BY5" s="1065"/>
      <c r="BZ5" s="1065"/>
      <c r="CA5" s="1065"/>
      <c r="CB5" s="1065"/>
      <c r="CC5" s="1065"/>
      <c r="CD5" s="1065"/>
      <c r="CE5" s="1065"/>
      <c r="CF5" s="1065"/>
      <c r="CG5" s="1066"/>
      <c r="CH5" s="1070" t="s">
        <v>370</v>
      </c>
      <c r="CI5" s="1071"/>
      <c r="CJ5" s="1071"/>
      <c r="CK5" s="1071"/>
      <c r="CL5" s="1072"/>
      <c r="CM5" s="1070" t="s">
        <v>371</v>
      </c>
      <c r="CN5" s="1071"/>
      <c r="CO5" s="1071"/>
      <c r="CP5" s="1071"/>
      <c r="CQ5" s="1072"/>
      <c r="CR5" s="1070" t="s">
        <v>372</v>
      </c>
      <c r="CS5" s="1071"/>
      <c r="CT5" s="1071"/>
      <c r="CU5" s="1071"/>
      <c r="CV5" s="1072"/>
      <c r="CW5" s="1070" t="s">
        <v>373</v>
      </c>
      <c r="CX5" s="1071"/>
      <c r="CY5" s="1071"/>
      <c r="CZ5" s="1071"/>
      <c r="DA5" s="1072"/>
      <c r="DB5" s="1070" t="s">
        <v>374</v>
      </c>
      <c r="DC5" s="1071"/>
      <c r="DD5" s="1071"/>
      <c r="DE5" s="1071"/>
      <c r="DF5" s="1072"/>
      <c r="DG5" s="1167" t="s">
        <v>375</v>
      </c>
      <c r="DH5" s="1168"/>
      <c r="DI5" s="1168"/>
      <c r="DJ5" s="1168"/>
      <c r="DK5" s="1169"/>
      <c r="DL5" s="1167" t="s">
        <v>376</v>
      </c>
      <c r="DM5" s="1168"/>
      <c r="DN5" s="1168"/>
      <c r="DO5" s="1168"/>
      <c r="DP5" s="1169"/>
      <c r="DQ5" s="1070" t="s">
        <v>377</v>
      </c>
      <c r="DR5" s="1071"/>
      <c r="DS5" s="1071"/>
      <c r="DT5" s="1071"/>
      <c r="DU5" s="1072"/>
      <c r="DV5" s="1070" t="s">
        <v>368</v>
      </c>
      <c r="DW5" s="1071"/>
      <c r="DX5" s="1071"/>
      <c r="DY5" s="1071"/>
      <c r="DZ5" s="1086"/>
      <c r="EA5" s="234"/>
    </row>
    <row r="6" spans="1:131" s="235" customFormat="1" ht="26.25" customHeight="1" thickBot="1">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3"/>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0"/>
      <c r="DH6" s="1171"/>
      <c r="DI6" s="1171"/>
      <c r="DJ6" s="1171"/>
      <c r="DK6" s="1172"/>
      <c r="DL6" s="1170"/>
      <c r="DM6" s="1171"/>
      <c r="DN6" s="1171"/>
      <c r="DO6" s="1171"/>
      <c r="DP6" s="1172"/>
      <c r="DQ6" s="1073"/>
      <c r="DR6" s="1074"/>
      <c r="DS6" s="1074"/>
      <c r="DT6" s="1074"/>
      <c r="DU6" s="1075"/>
      <c r="DV6" s="1073"/>
      <c r="DW6" s="1074"/>
      <c r="DX6" s="1074"/>
      <c r="DY6" s="1074"/>
      <c r="DZ6" s="1087"/>
      <c r="EA6" s="234"/>
    </row>
    <row r="7" spans="1:131" s="235" customFormat="1" ht="26.25" customHeight="1" thickTop="1">
      <c r="A7" s="238">
        <v>1</v>
      </c>
      <c r="B7" s="1119" t="s">
        <v>378</v>
      </c>
      <c r="C7" s="1120"/>
      <c r="D7" s="1120"/>
      <c r="E7" s="1120"/>
      <c r="F7" s="1120"/>
      <c r="G7" s="1120"/>
      <c r="H7" s="1120"/>
      <c r="I7" s="1120"/>
      <c r="J7" s="1120"/>
      <c r="K7" s="1120"/>
      <c r="L7" s="1120"/>
      <c r="M7" s="1120"/>
      <c r="N7" s="1120"/>
      <c r="O7" s="1120"/>
      <c r="P7" s="1121"/>
      <c r="Q7" s="1173">
        <v>5247</v>
      </c>
      <c r="R7" s="1174"/>
      <c r="S7" s="1174"/>
      <c r="T7" s="1174"/>
      <c r="U7" s="1174"/>
      <c r="V7" s="1174">
        <v>4385</v>
      </c>
      <c r="W7" s="1174"/>
      <c r="X7" s="1174"/>
      <c r="Y7" s="1174"/>
      <c r="Z7" s="1174"/>
      <c r="AA7" s="1174">
        <v>862</v>
      </c>
      <c r="AB7" s="1174"/>
      <c r="AC7" s="1174"/>
      <c r="AD7" s="1174"/>
      <c r="AE7" s="1175"/>
      <c r="AF7" s="1176">
        <v>335</v>
      </c>
      <c r="AG7" s="1177"/>
      <c r="AH7" s="1177"/>
      <c r="AI7" s="1177"/>
      <c r="AJ7" s="1178"/>
      <c r="AK7" s="1160" t="s">
        <v>560</v>
      </c>
      <c r="AL7" s="1161"/>
      <c r="AM7" s="1161"/>
      <c r="AN7" s="1161"/>
      <c r="AO7" s="1161"/>
      <c r="AP7" s="1161">
        <v>371</v>
      </c>
      <c r="AQ7" s="1161"/>
      <c r="AR7" s="1161"/>
      <c r="AS7" s="1161"/>
      <c r="AT7" s="1161"/>
      <c r="AU7" s="1162"/>
      <c r="AV7" s="1162"/>
      <c r="AW7" s="1162"/>
      <c r="AX7" s="1162"/>
      <c r="AY7" s="1163"/>
      <c r="AZ7" s="232"/>
      <c r="BA7" s="232"/>
      <c r="BB7" s="232"/>
      <c r="BC7" s="232"/>
      <c r="BD7" s="232"/>
      <c r="BE7" s="233"/>
      <c r="BF7" s="233"/>
      <c r="BG7" s="233"/>
      <c r="BH7" s="233"/>
      <c r="BI7" s="233"/>
      <c r="BJ7" s="233"/>
      <c r="BK7" s="233"/>
      <c r="BL7" s="233"/>
      <c r="BM7" s="233"/>
      <c r="BN7" s="233"/>
      <c r="BO7" s="233"/>
      <c r="BP7" s="233"/>
      <c r="BQ7" s="239">
        <v>1</v>
      </c>
      <c r="BR7" s="240"/>
      <c r="BS7" s="1164" t="s">
        <v>564</v>
      </c>
      <c r="BT7" s="1165"/>
      <c r="BU7" s="1165"/>
      <c r="BV7" s="1165"/>
      <c r="BW7" s="1165"/>
      <c r="BX7" s="1165"/>
      <c r="BY7" s="1165"/>
      <c r="BZ7" s="1165"/>
      <c r="CA7" s="1165"/>
      <c r="CB7" s="1165"/>
      <c r="CC7" s="1165"/>
      <c r="CD7" s="1165"/>
      <c r="CE7" s="1165"/>
      <c r="CF7" s="1165"/>
      <c r="CG7" s="1166"/>
      <c r="CH7" s="1157">
        <v>6</v>
      </c>
      <c r="CI7" s="1158"/>
      <c r="CJ7" s="1158"/>
      <c r="CK7" s="1158"/>
      <c r="CL7" s="1159"/>
      <c r="CM7" s="1157">
        <v>95</v>
      </c>
      <c r="CN7" s="1158"/>
      <c r="CO7" s="1158"/>
      <c r="CP7" s="1158"/>
      <c r="CQ7" s="1159"/>
      <c r="CR7" s="1157">
        <v>50</v>
      </c>
      <c r="CS7" s="1158"/>
      <c r="CT7" s="1158"/>
      <c r="CU7" s="1158"/>
      <c r="CV7" s="1159"/>
      <c r="CW7" s="1157" t="s">
        <v>562</v>
      </c>
      <c r="CX7" s="1158"/>
      <c r="CY7" s="1158"/>
      <c r="CZ7" s="1158"/>
      <c r="DA7" s="1159"/>
      <c r="DB7" s="1157" t="s">
        <v>562</v>
      </c>
      <c r="DC7" s="1158"/>
      <c r="DD7" s="1158"/>
      <c r="DE7" s="1158"/>
      <c r="DF7" s="1159"/>
      <c r="DG7" s="1157" t="s">
        <v>562</v>
      </c>
      <c r="DH7" s="1158"/>
      <c r="DI7" s="1158"/>
      <c r="DJ7" s="1158"/>
      <c r="DK7" s="1159"/>
      <c r="DL7" s="1157" t="s">
        <v>562</v>
      </c>
      <c r="DM7" s="1158"/>
      <c r="DN7" s="1158"/>
      <c r="DO7" s="1158"/>
      <c r="DP7" s="1159"/>
      <c r="DQ7" s="1157" t="s">
        <v>562</v>
      </c>
      <c r="DR7" s="1158"/>
      <c r="DS7" s="1158"/>
      <c r="DT7" s="1158"/>
      <c r="DU7" s="1159"/>
      <c r="DV7" s="1184"/>
      <c r="DW7" s="1185"/>
      <c r="DX7" s="1185"/>
      <c r="DY7" s="1185"/>
      <c r="DZ7" s="1186"/>
      <c r="EA7" s="234"/>
    </row>
    <row r="8" spans="1:131" s="235" customFormat="1" ht="26.25" customHeight="1">
      <c r="A8" s="241">
        <v>2</v>
      </c>
      <c r="B8" s="1106"/>
      <c r="C8" s="1107"/>
      <c r="D8" s="1107"/>
      <c r="E8" s="1107"/>
      <c r="F8" s="1107"/>
      <c r="G8" s="1107"/>
      <c r="H8" s="1107"/>
      <c r="I8" s="1107"/>
      <c r="J8" s="1107"/>
      <c r="K8" s="1107"/>
      <c r="L8" s="1107"/>
      <c r="M8" s="1107"/>
      <c r="N8" s="1107"/>
      <c r="O8" s="1107"/>
      <c r="P8" s="1108"/>
      <c r="Q8" s="1112"/>
      <c r="R8" s="1113"/>
      <c r="S8" s="1113"/>
      <c r="T8" s="1113"/>
      <c r="U8" s="1113"/>
      <c r="V8" s="1113"/>
      <c r="W8" s="1113"/>
      <c r="X8" s="1113"/>
      <c r="Y8" s="1113"/>
      <c r="Z8" s="1113"/>
      <c r="AA8" s="1113"/>
      <c r="AB8" s="1113"/>
      <c r="AC8" s="1113"/>
      <c r="AD8" s="1113"/>
      <c r="AE8" s="1114"/>
      <c r="AF8" s="1088"/>
      <c r="AG8" s="1089"/>
      <c r="AH8" s="1089"/>
      <c r="AI8" s="1089"/>
      <c r="AJ8" s="1090"/>
      <c r="AK8" s="1155"/>
      <c r="AL8" s="1156"/>
      <c r="AM8" s="1156"/>
      <c r="AN8" s="1156"/>
      <c r="AO8" s="1156"/>
      <c r="AP8" s="1156"/>
      <c r="AQ8" s="1156"/>
      <c r="AR8" s="1156"/>
      <c r="AS8" s="1156"/>
      <c r="AT8" s="1156"/>
      <c r="AU8" s="1153"/>
      <c r="AV8" s="1153"/>
      <c r="AW8" s="1153"/>
      <c r="AX8" s="1153"/>
      <c r="AY8" s="1154"/>
      <c r="AZ8" s="232"/>
      <c r="BA8" s="232"/>
      <c r="BB8" s="232"/>
      <c r="BC8" s="232"/>
      <c r="BD8" s="232"/>
      <c r="BE8" s="233"/>
      <c r="BF8" s="233"/>
      <c r="BG8" s="233"/>
      <c r="BH8" s="233"/>
      <c r="BI8" s="233"/>
      <c r="BJ8" s="233"/>
      <c r="BK8" s="233"/>
      <c r="BL8" s="233"/>
      <c r="BM8" s="233"/>
      <c r="BN8" s="233"/>
      <c r="BO8" s="233"/>
      <c r="BP8" s="233"/>
      <c r="BQ8" s="242">
        <v>2</v>
      </c>
      <c r="BR8" s="243"/>
      <c r="BS8" s="1083"/>
      <c r="BT8" s="1084"/>
      <c r="BU8" s="1084"/>
      <c r="BV8" s="1084"/>
      <c r="BW8" s="1084"/>
      <c r="BX8" s="1084"/>
      <c r="BY8" s="1084"/>
      <c r="BZ8" s="1084"/>
      <c r="CA8" s="1084"/>
      <c r="CB8" s="1084"/>
      <c r="CC8" s="1084"/>
      <c r="CD8" s="1084"/>
      <c r="CE8" s="1084"/>
      <c r="CF8" s="1084"/>
      <c r="CG8" s="1085"/>
      <c r="CH8" s="1058"/>
      <c r="CI8" s="1059"/>
      <c r="CJ8" s="1059"/>
      <c r="CK8" s="1059"/>
      <c r="CL8" s="1060"/>
      <c r="CM8" s="1058"/>
      <c r="CN8" s="1059"/>
      <c r="CO8" s="1059"/>
      <c r="CP8" s="1059"/>
      <c r="CQ8" s="1060"/>
      <c r="CR8" s="1058"/>
      <c r="CS8" s="1059"/>
      <c r="CT8" s="1059"/>
      <c r="CU8" s="1059"/>
      <c r="CV8" s="1060"/>
      <c r="CW8" s="1058"/>
      <c r="CX8" s="1059"/>
      <c r="CY8" s="1059"/>
      <c r="CZ8" s="1059"/>
      <c r="DA8" s="1060"/>
      <c r="DB8" s="1058"/>
      <c r="DC8" s="1059"/>
      <c r="DD8" s="1059"/>
      <c r="DE8" s="1059"/>
      <c r="DF8" s="1060"/>
      <c r="DG8" s="1058"/>
      <c r="DH8" s="1059"/>
      <c r="DI8" s="1059"/>
      <c r="DJ8" s="1059"/>
      <c r="DK8" s="1060"/>
      <c r="DL8" s="1058"/>
      <c r="DM8" s="1059"/>
      <c r="DN8" s="1059"/>
      <c r="DO8" s="1059"/>
      <c r="DP8" s="1060"/>
      <c r="DQ8" s="1058"/>
      <c r="DR8" s="1059"/>
      <c r="DS8" s="1059"/>
      <c r="DT8" s="1059"/>
      <c r="DU8" s="1060"/>
      <c r="DV8" s="1061"/>
      <c r="DW8" s="1062"/>
      <c r="DX8" s="1062"/>
      <c r="DY8" s="1062"/>
      <c r="DZ8" s="1063"/>
      <c r="EA8" s="234"/>
    </row>
    <row r="9" spans="1:131" s="235" customFormat="1" ht="26.25" customHeight="1">
      <c r="A9" s="241">
        <v>3</v>
      </c>
      <c r="B9" s="1106"/>
      <c r="C9" s="1107"/>
      <c r="D9" s="1107"/>
      <c r="E9" s="1107"/>
      <c r="F9" s="1107"/>
      <c r="G9" s="1107"/>
      <c r="H9" s="1107"/>
      <c r="I9" s="1107"/>
      <c r="J9" s="1107"/>
      <c r="K9" s="1107"/>
      <c r="L9" s="1107"/>
      <c r="M9" s="1107"/>
      <c r="N9" s="1107"/>
      <c r="O9" s="1107"/>
      <c r="P9" s="1108"/>
      <c r="Q9" s="1112"/>
      <c r="R9" s="1113"/>
      <c r="S9" s="1113"/>
      <c r="T9" s="1113"/>
      <c r="U9" s="1113"/>
      <c r="V9" s="1113"/>
      <c r="W9" s="1113"/>
      <c r="X9" s="1113"/>
      <c r="Y9" s="1113"/>
      <c r="Z9" s="1113"/>
      <c r="AA9" s="1113"/>
      <c r="AB9" s="1113"/>
      <c r="AC9" s="1113"/>
      <c r="AD9" s="1113"/>
      <c r="AE9" s="1114"/>
      <c r="AF9" s="1088"/>
      <c r="AG9" s="1089"/>
      <c r="AH9" s="1089"/>
      <c r="AI9" s="1089"/>
      <c r="AJ9" s="1090"/>
      <c r="AK9" s="1155"/>
      <c r="AL9" s="1156"/>
      <c r="AM9" s="1156"/>
      <c r="AN9" s="1156"/>
      <c r="AO9" s="1156"/>
      <c r="AP9" s="1156"/>
      <c r="AQ9" s="1156"/>
      <c r="AR9" s="1156"/>
      <c r="AS9" s="1156"/>
      <c r="AT9" s="1156"/>
      <c r="AU9" s="1153"/>
      <c r="AV9" s="1153"/>
      <c r="AW9" s="1153"/>
      <c r="AX9" s="1153"/>
      <c r="AY9" s="1154"/>
      <c r="AZ9" s="232"/>
      <c r="BA9" s="232"/>
      <c r="BB9" s="232"/>
      <c r="BC9" s="232"/>
      <c r="BD9" s="232"/>
      <c r="BE9" s="233"/>
      <c r="BF9" s="233"/>
      <c r="BG9" s="233"/>
      <c r="BH9" s="233"/>
      <c r="BI9" s="233"/>
      <c r="BJ9" s="233"/>
      <c r="BK9" s="233"/>
      <c r="BL9" s="233"/>
      <c r="BM9" s="233"/>
      <c r="BN9" s="233"/>
      <c r="BO9" s="233"/>
      <c r="BP9" s="233"/>
      <c r="BQ9" s="242">
        <v>3</v>
      </c>
      <c r="BR9" s="243"/>
      <c r="BS9" s="1083"/>
      <c r="BT9" s="1084"/>
      <c r="BU9" s="1084"/>
      <c r="BV9" s="1084"/>
      <c r="BW9" s="1084"/>
      <c r="BX9" s="1084"/>
      <c r="BY9" s="1084"/>
      <c r="BZ9" s="1084"/>
      <c r="CA9" s="1084"/>
      <c r="CB9" s="1084"/>
      <c r="CC9" s="1084"/>
      <c r="CD9" s="1084"/>
      <c r="CE9" s="1084"/>
      <c r="CF9" s="1084"/>
      <c r="CG9" s="1085"/>
      <c r="CH9" s="1058"/>
      <c r="CI9" s="1059"/>
      <c r="CJ9" s="1059"/>
      <c r="CK9" s="1059"/>
      <c r="CL9" s="1060"/>
      <c r="CM9" s="1058"/>
      <c r="CN9" s="1059"/>
      <c r="CO9" s="1059"/>
      <c r="CP9" s="1059"/>
      <c r="CQ9" s="1060"/>
      <c r="CR9" s="1058"/>
      <c r="CS9" s="1059"/>
      <c r="CT9" s="1059"/>
      <c r="CU9" s="1059"/>
      <c r="CV9" s="1060"/>
      <c r="CW9" s="1058"/>
      <c r="CX9" s="1059"/>
      <c r="CY9" s="1059"/>
      <c r="CZ9" s="1059"/>
      <c r="DA9" s="1060"/>
      <c r="DB9" s="1058"/>
      <c r="DC9" s="1059"/>
      <c r="DD9" s="1059"/>
      <c r="DE9" s="1059"/>
      <c r="DF9" s="1060"/>
      <c r="DG9" s="1058"/>
      <c r="DH9" s="1059"/>
      <c r="DI9" s="1059"/>
      <c r="DJ9" s="1059"/>
      <c r="DK9" s="1060"/>
      <c r="DL9" s="1058"/>
      <c r="DM9" s="1059"/>
      <c r="DN9" s="1059"/>
      <c r="DO9" s="1059"/>
      <c r="DP9" s="1060"/>
      <c r="DQ9" s="1058"/>
      <c r="DR9" s="1059"/>
      <c r="DS9" s="1059"/>
      <c r="DT9" s="1059"/>
      <c r="DU9" s="1060"/>
      <c r="DV9" s="1061"/>
      <c r="DW9" s="1062"/>
      <c r="DX9" s="1062"/>
      <c r="DY9" s="1062"/>
      <c r="DZ9" s="1063"/>
      <c r="EA9" s="234"/>
    </row>
    <row r="10" spans="1:131" s="235" customFormat="1" ht="26.25" customHeight="1">
      <c r="A10" s="241">
        <v>4</v>
      </c>
      <c r="B10" s="1106"/>
      <c r="C10" s="1107"/>
      <c r="D10" s="1107"/>
      <c r="E10" s="1107"/>
      <c r="F10" s="1107"/>
      <c r="G10" s="1107"/>
      <c r="H10" s="1107"/>
      <c r="I10" s="1107"/>
      <c r="J10" s="1107"/>
      <c r="K10" s="1107"/>
      <c r="L10" s="1107"/>
      <c r="M10" s="1107"/>
      <c r="N10" s="1107"/>
      <c r="O10" s="1107"/>
      <c r="P10" s="1108"/>
      <c r="Q10" s="1112"/>
      <c r="R10" s="1113"/>
      <c r="S10" s="1113"/>
      <c r="T10" s="1113"/>
      <c r="U10" s="1113"/>
      <c r="V10" s="1113"/>
      <c r="W10" s="1113"/>
      <c r="X10" s="1113"/>
      <c r="Y10" s="1113"/>
      <c r="Z10" s="1113"/>
      <c r="AA10" s="1113"/>
      <c r="AB10" s="1113"/>
      <c r="AC10" s="1113"/>
      <c r="AD10" s="1113"/>
      <c r="AE10" s="1114"/>
      <c r="AF10" s="1088"/>
      <c r="AG10" s="1089"/>
      <c r="AH10" s="1089"/>
      <c r="AI10" s="1089"/>
      <c r="AJ10" s="1090"/>
      <c r="AK10" s="1155"/>
      <c r="AL10" s="1156"/>
      <c r="AM10" s="1156"/>
      <c r="AN10" s="1156"/>
      <c r="AO10" s="1156"/>
      <c r="AP10" s="1156"/>
      <c r="AQ10" s="1156"/>
      <c r="AR10" s="1156"/>
      <c r="AS10" s="1156"/>
      <c r="AT10" s="1156"/>
      <c r="AU10" s="1153"/>
      <c r="AV10" s="1153"/>
      <c r="AW10" s="1153"/>
      <c r="AX10" s="1153"/>
      <c r="AY10" s="1154"/>
      <c r="AZ10" s="232"/>
      <c r="BA10" s="232"/>
      <c r="BB10" s="232"/>
      <c r="BC10" s="232"/>
      <c r="BD10" s="232"/>
      <c r="BE10" s="233"/>
      <c r="BF10" s="233"/>
      <c r="BG10" s="233"/>
      <c r="BH10" s="233"/>
      <c r="BI10" s="233"/>
      <c r="BJ10" s="233"/>
      <c r="BK10" s="233"/>
      <c r="BL10" s="233"/>
      <c r="BM10" s="233"/>
      <c r="BN10" s="233"/>
      <c r="BO10" s="233"/>
      <c r="BP10" s="233"/>
      <c r="BQ10" s="242">
        <v>4</v>
      </c>
      <c r="BR10" s="243"/>
      <c r="BS10" s="1083"/>
      <c r="BT10" s="1084"/>
      <c r="BU10" s="1084"/>
      <c r="BV10" s="1084"/>
      <c r="BW10" s="1084"/>
      <c r="BX10" s="1084"/>
      <c r="BY10" s="1084"/>
      <c r="BZ10" s="1084"/>
      <c r="CA10" s="1084"/>
      <c r="CB10" s="1084"/>
      <c r="CC10" s="1084"/>
      <c r="CD10" s="1084"/>
      <c r="CE10" s="1084"/>
      <c r="CF10" s="1084"/>
      <c r="CG10" s="1085"/>
      <c r="CH10" s="1058"/>
      <c r="CI10" s="1059"/>
      <c r="CJ10" s="1059"/>
      <c r="CK10" s="1059"/>
      <c r="CL10" s="1060"/>
      <c r="CM10" s="1058"/>
      <c r="CN10" s="1059"/>
      <c r="CO10" s="1059"/>
      <c r="CP10" s="1059"/>
      <c r="CQ10" s="1060"/>
      <c r="CR10" s="1058"/>
      <c r="CS10" s="1059"/>
      <c r="CT10" s="1059"/>
      <c r="CU10" s="1059"/>
      <c r="CV10" s="1060"/>
      <c r="CW10" s="1058"/>
      <c r="CX10" s="1059"/>
      <c r="CY10" s="1059"/>
      <c r="CZ10" s="1059"/>
      <c r="DA10" s="1060"/>
      <c r="DB10" s="1058"/>
      <c r="DC10" s="1059"/>
      <c r="DD10" s="1059"/>
      <c r="DE10" s="1059"/>
      <c r="DF10" s="1060"/>
      <c r="DG10" s="1058"/>
      <c r="DH10" s="1059"/>
      <c r="DI10" s="1059"/>
      <c r="DJ10" s="1059"/>
      <c r="DK10" s="1060"/>
      <c r="DL10" s="1058"/>
      <c r="DM10" s="1059"/>
      <c r="DN10" s="1059"/>
      <c r="DO10" s="1059"/>
      <c r="DP10" s="1060"/>
      <c r="DQ10" s="1058"/>
      <c r="DR10" s="1059"/>
      <c r="DS10" s="1059"/>
      <c r="DT10" s="1059"/>
      <c r="DU10" s="1060"/>
      <c r="DV10" s="1061"/>
      <c r="DW10" s="1062"/>
      <c r="DX10" s="1062"/>
      <c r="DY10" s="1062"/>
      <c r="DZ10" s="1063"/>
      <c r="EA10" s="234"/>
    </row>
    <row r="11" spans="1:131" s="235" customFormat="1" ht="26.25" customHeight="1">
      <c r="A11" s="241">
        <v>5</v>
      </c>
      <c r="B11" s="1106"/>
      <c r="C11" s="1107"/>
      <c r="D11" s="1107"/>
      <c r="E11" s="1107"/>
      <c r="F11" s="1107"/>
      <c r="G11" s="1107"/>
      <c r="H11" s="1107"/>
      <c r="I11" s="1107"/>
      <c r="J11" s="1107"/>
      <c r="K11" s="1107"/>
      <c r="L11" s="1107"/>
      <c r="M11" s="1107"/>
      <c r="N11" s="1107"/>
      <c r="O11" s="1107"/>
      <c r="P11" s="1108"/>
      <c r="Q11" s="1112"/>
      <c r="R11" s="1113"/>
      <c r="S11" s="1113"/>
      <c r="T11" s="1113"/>
      <c r="U11" s="1113"/>
      <c r="V11" s="1113"/>
      <c r="W11" s="1113"/>
      <c r="X11" s="1113"/>
      <c r="Y11" s="1113"/>
      <c r="Z11" s="1113"/>
      <c r="AA11" s="1113"/>
      <c r="AB11" s="1113"/>
      <c r="AC11" s="1113"/>
      <c r="AD11" s="1113"/>
      <c r="AE11" s="1114"/>
      <c r="AF11" s="1088"/>
      <c r="AG11" s="1089"/>
      <c r="AH11" s="1089"/>
      <c r="AI11" s="1089"/>
      <c r="AJ11" s="1090"/>
      <c r="AK11" s="1155"/>
      <c r="AL11" s="1156"/>
      <c r="AM11" s="1156"/>
      <c r="AN11" s="1156"/>
      <c r="AO11" s="1156"/>
      <c r="AP11" s="1156"/>
      <c r="AQ11" s="1156"/>
      <c r="AR11" s="1156"/>
      <c r="AS11" s="1156"/>
      <c r="AT11" s="1156"/>
      <c r="AU11" s="1153"/>
      <c r="AV11" s="1153"/>
      <c r="AW11" s="1153"/>
      <c r="AX11" s="1153"/>
      <c r="AY11" s="1154"/>
      <c r="AZ11" s="232"/>
      <c r="BA11" s="232"/>
      <c r="BB11" s="232"/>
      <c r="BC11" s="232"/>
      <c r="BD11" s="232"/>
      <c r="BE11" s="233"/>
      <c r="BF11" s="233"/>
      <c r="BG11" s="233"/>
      <c r="BH11" s="233"/>
      <c r="BI11" s="233"/>
      <c r="BJ11" s="233"/>
      <c r="BK11" s="233"/>
      <c r="BL11" s="233"/>
      <c r="BM11" s="233"/>
      <c r="BN11" s="233"/>
      <c r="BO11" s="233"/>
      <c r="BP11" s="233"/>
      <c r="BQ11" s="242">
        <v>5</v>
      </c>
      <c r="BR11" s="243"/>
      <c r="BS11" s="1083"/>
      <c r="BT11" s="1084"/>
      <c r="BU11" s="1084"/>
      <c r="BV11" s="1084"/>
      <c r="BW11" s="1084"/>
      <c r="BX11" s="1084"/>
      <c r="BY11" s="1084"/>
      <c r="BZ11" s="1084"/>
      <c r="CA11" s="1084"/>
      <c r="CB11" s="1084"/>
      <c r="CC11" s="1084"/>
      <c r="CD11" s="1084"/>
      <c r="CE11" s="1084"/>
      <c r="CF11" s="1084"/>
      <c r="CG11" s="1085"/>
      <c r="CH11" s="1058"/>
      <c r="CI11" s="1059"/>
      <c r="CJ11" s="1059"/>
      <c r="CK11" s="1059"/>
      <c r="CL11" s="1060"/>
      <c r="CM11" s="1058"/>
      <c r="CN11" s="1059"/>
      <c r="CO11" s="1059"/>
      <c r="CP11" s="1059"/>
      <c r="CQ11" s="1060"/>
      <c r="CR11" s="1058"/>
      <c r="CS11" s="1059"/>
      <c r="CT11" s="1059"/>
      <c r="CU11" s="1059"/>
      <c r="CV11" s="1060"/>
      <c r="CW11" s="1058"/>
      <c r="CX11" s="1059"/>
      <c r="CY11" s="1059"/>
      <c r="CZ11" s="1059"/>
      <c r="DA11" s="1060"/>
      <c r="DB11" s="1058"/>
      <c r="DC11" s="1059"/>
      <c r="DD11" s="1059"/>
      <c r="DE11" s="1059"/>
      <c r="DF11" s="1060"/>
      <c r="DG11" s="1058"/>
      <c r="DH11" s="1059"/>
      <c r="DI11" s="1059"/>
      <c r="DJ11" s="1059"/>
      <c r="DK11" s="1060"/>
      <c r="DL11" s="1058"/>
      <c r="DM11" s="1059"/>
      <c r="DN11" s="1059"/>
      <c r="DO11" s="1059"/>
      <c r="DP11" s="1060"/>
      <c r="DQ11" s="1058"/>
      <c r="DR11" s="1059"/>
      <c r="DS11" s="1059"/>
      <c r="DT11" s="1059"/>
      <c r="DU11" s="1060"/>
      <c r="DV11" s="1061"/>
      <c r="DW11" s="1062"/>
      <c r="DX11" s="1062"/>
      <c r="DY11" s="1062"/>
      <c r="DZ11" s="1063"/>
      <c r="EA11" s="234"/>
    </row>
    <row r="12" spans="1:131" s="235" customFormat="1" ht="26.25" customHeight="1">
      <c r="A12" s="241">
        <v>6</v>
      </c>
      <c r="B12" s="1106"/>
      <c r="C12" s="1107"/>
      <c r="D12" s="1107"/>
      <c r="E12" s="1107"/>
      <c r="F12" s="1107"/>
      <c r="G12" s="1107"/>
      <c r="H12" s="1107"/>
      <c r="I12" s="1107"/>
      <c r="J12" s="1107"/>
      <c r="K12" s="1107"/>
      <c r="L12" s="1107"/>
      <c r="M12" s="1107"/>
      <c r="N12" s="1107"/>
      <c r="O12" s="1107"/>
      <c r="P12" s="1108"/>
      <c r="Q12" s="1112"/>
      <c r="R12" s="1113"/>
      <c r="S12" s="1113"/>
      <c r="T12" s="1113"/>
      <c r="U12" s="1113"/>
      <c r="V12" s="1113"/>
      <c r="W12" s="1113"/>
      <c r="X12" s="1113"/>
      <c r="Y12" s="1113"/>
      <c r="Z12" s="1113"/>
      <c r="AA12" s="1113"/>
      <c r="AB12" s="1113"/>
      <c r="AC12" s="1113"/>
      <c r="AD12" s="1113"/>
      <c r="AE12" s="1114"/>
      <c r="AF12" s="1088"/>
      <c r="AG12" s="1089"/>
      <c r="AH12" s="1089"/>
      <c r="AI12" s="1089"/>
      <c r="AJ12" s="1090"/>
      <c r="AK12" s="1155"/>
      <c r="AL12" s="1156"/>
      <c r="AM12" s="1156"/>
      <c r="AN12" s="1156"/>
      <c r="AO12" s="1156"/>
      <c r="AP12" s="1156"/>
      <c r="AQ12" s="1156"/>
      <c r="AR12" s="1156"/>
      <c r="AS12" s="1156"/>
      <c r="AT12" s="1156"/>
      <c r="AU12" s="1153"/>
      <c r="AV12" s="1153"/>
      <c r="AW12" s="1153"/>
      <c r="AX12" s="1153"/>
      <c r="AY12" s="1154"/>
      <c r="AZ12" s="232"/>
      <c r="BA12" s="232"/>
      <c r="BB12" s="232"/>
      <c r="BC12" s="232"/>
      <c r="BD12" s="232"/>
      <c r="BE12" s="233"/>
      <c r="BF12" s="233"/>
      <c r="BG12" s="233"/>
      <c r="BH12" s="233"/>
      <c r="BI12" s="233"/>
      <c r="BJ12" s="233"/>
      <c r="BK12" s="233"/>
      <c r="BL12" s="233"/>
      <c r="BM12" s="233"/>
      <c r="BN12" s="233"/>
      <c r="BO12" s="233"/>
      <c r="BP12" s="233"/>
      <c r="BQ12" s="242">
        <v>6</v>
      </c>
      <c r="BR12" s="243"/>
      <c r="BS12" s="1083"/>
      <c r="BT12" s="1084"/>
      <c r="BU12" s="1084"/>
      <c r="BV12" s="1084"/>
      <c r="BW12" s="1084"/>
      <c r="BX12" s="1084"/>
      <c r="BY12" s="1084"/>
      <c r="BZ12" s="1084"/>
      <c r="CA12" s="1084"/>
      <c r="CB12" s="1084"/>
      <c r="CC12" s="1084"/>
      <c r="CD12" s="1084"/>
      <c r="CE12" s="1084"/>
      <c r="CF12" s="1084"/>
      <c r="CG12" s="1085"/>
      <c r="CH12" s="1058"/>
      <c r="CI12" s="1059"/>
      <c r="CJ12" s="1059"/>
      <c r="CK12" s="1059"/>
      <c r="CL12" s="1060"/>
      <c r="CM12" s="1058"/>
      <c r="CN12" s="1059"/>
      <c r="CO12" s="1059"/>
      <c r="CP12" s="1059"/>
      <c r="CQ12" s="1060"/>
      <c r="CR12" s="1058"/>
      <c r="CS12" s="1059"/>
      <c r="CT12" s="1059"/>
      <c r="CU12" s="1059"/>
      <c r="CV12" s="1060"/>
      <c r="CW12" s="1058"/>
      <c r="CX12" s="1059"/>
      <c r="CY12" s="1059"/>
      <c r="CZ12" s="1059"/>
      <c r="DA12" s="1060"/>
      <c r="DB12" s="1058"/>
      <c r="DC12" s="1059"/>
      <c r="DD12" s="1059"/>
      <c r="DE12" s="1059"/>
      <c r="DF12" s="1060"/>
      <c r="DG12" s="1058"/>
      <c r="DH12" s="1059"/>
      <c r="DI12" s="1059"/>
      <c r="DJ12" s="1059"/>
      <c r="DK12" s="1060"/>
      <c r="DL12" s="1058"/>
      <c r="DM12" s="1059"/>
      <c r="DN12" s="1059"/>
      <c r="DO12" s="1059"/>
      <c r="DP12" s="1060"/>
      <c r="DQ12" s="1058"/>
      <c r="DR12" s="1059"/>
      <c r="DS12" s="1059"/>
      <c r="DT12" s="1059"/>
      <c r="DU12" s="1060"/>
      <c r="DV12" s="1061"/>
      <c r="DW12" s="1062"/>
      <c r="DX12" s="1062"/>
      <c r="DY12" s="1062"/>
      <c r="DZ12" s="1063"/>
      <c r="EA12" s="234"/>
    </row>
    <row r="13" spans="1:131" s="235" customFormat="1" ht="26.25" customHeight="1">
      <c r="A13" s="241">
        <v>7</v>
      </c>
      <c r="B13" s="1106"/>
      <c r="C13" s="1107"/>
      <c r="D13" s="1107"/>
      <c r="E13" s="1107"/>
      <c r="F13" s="1107"/>
      <c r="G13" s="1107"/>
      <c r="H13" s="1107"/>
      <c r="I13" s="1107"/>
      <c r="J13" s="1107"/>
      <c r="K13" s="1107"/>
      <c r="L13" s="1107"/>
      <c r="M13" s="1107"/>
      <c r="N13" s="1107"/>
      <c r="O13" s="1107"/>
      <c r="P13" s="1108"/>
      <c r="Q13" s="1112"/>
      <c r="R13" s="1113"/>
      <c r="S13" s="1113"/>
      <c r="T13" s="1113"/>
      <c r="U13" s="1113"/>
      <c r="V13" s="1113"/>
      <c r="W13" s="1113"/>
      <c r="X13" s="1113"/>
      <c r="Y13" s="1113"/>
      <c r="Z13" s="1113"/>
      <c r="AA13" s="1113"/>
      <c r="AB13" s="1113"/>
      <c r="AC13" s="1113"/>
      <c r="AD13" s="1113"/>
      <c r="AE13" s="1114"/>
      <c r="AF13" s="1088"/>
      <c r="AG13" s="1089"/>
      <c r="AH13" s="1089"/>
      <c r="AI13" s="1089"/>
      <c r="AJ13" s="1090"/>
      <c r="AK13" s="1155"/>
      <c r="AL13" s="1156"/>
      <c r="AM13" s="1156"/>
      <c r="AN13" s="1156"/>
      <c r="AO13" s="1156"/>
      <c r="AP13" s="1156"/>
      <c r="AQ13" s="1156"/>
      <c r="AR13" s="1156"/>
      <c r="AS13" s="1156"/>
      <c r="AT13" s="1156"/>
      <c r="AU13" s="1153"/>
      <c r="AV13" s="1153"/>
      <c r="AW13" s="1153"/>
      <c r="AX13" s="1153"/>
      <c r="AY13" s="1154"/>
      <c r="AZ13" s="232"/>
      <c r="BA13" s="232"/>
      <c r="BB13" s="232"/>
      <c r="BC13" s="232"/>
      <c r="BD13" s="232"/>
      <c r="BE13" s="233"/>
      <c r="BF13" s="233"/>
      <c r="BG13" s="233"/>
      <c r="BH13" s="233"/>
      <c r="BI13" s="233"/>
      <c r="BJ13" s="233"/>
      <c r="BK13" s="233"/>
      <c r="BL13" s="233"/>
      <c r="BM13" s="233"/>
      <c r="BN13" s="233"/>
      <c r="BO13" s="233"/>
      <c r="BP13" s="233"/>
      <c r="BQ13" s="242">
        <v>7</v>
      </c>
      <c r="BR13" s="243"/>
      <c r="BS13" s="1083"/>
      <c r="BT13" s="1084"/>
      <c r="BU13" s="1084"/>
      <c r="BV13" s="1084"/>
      <c r="BW13" s="1084"/>
      <c r="BX13" s="1084"/>
      <c r="BY13" s="1084"/>
      <c r="BZ13" s="1084"/>
      <c r="CA13" s="1084"/>
      <c r="CB13" s="1084"/>
      <c r="CC13" s="1084"/>
      <c r="CD13" s="1084"/>
      <c r="CE13" s="1084"/>
      <c r="CF13" s="1084"/>
      <c r="CG13" s="1085"/>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34"/>
    </row>
    <row r="14" spans="1:131" s="235" customFormat="1" ht="26.25" customHeight="1">
      <c r="A14" s="241">
        <v>8</v>
      </c>
      <c r="B14" s="1106"/>
      <c r="C14" s="1107"/>
      <c r="D14" s="1107"/>
      <c r="E14" s="1107"/>
      <c r="F14" s="1107"/>
      <c r="G14" s="1107"/>
      <c r="H14" s="1107"/>
      <c r="I14" s="1107"/>
      <c r="J14" s="1107"/>
      <c r="K14" s="1107"/>
      <c r="L14" s="1107"/>
      <c r="M14" s="1107"/>
      <c r="N14" s="1107"/>
      <c r="O14" s="1107"/>
      <c r="P14" s="1108"/>
      <c r="Q14" s="1112"/>
      <c r="R14" s="1113"/>
      <c r="S14" s="1113"/>
      <c r="T14" s="1113"/>
      <c r="U14" s="1113"/>
      <c r="V14" s="1113"/>
      <c r="W14" s="1113"/>
      <c r="X14" s="1113"/>
      <c r="Y14" s="1113"/>
      <c r="Z14" s="1113"/>
      <c r="AA14" s="1113"/>
      <c r="AB14" s="1113"/>
      <c r="AC14" s="1113"/>
      <c r="AD14" s="1113"/>
      <c r="AE14" s="1114"/>
      <c r="AF14" s="1088"/>
      <c r="AG14" s="1089"/>
      <c r="AH14" s="1089"/>
      <c r="AI14" s="1089"/>
      <c r="AJ14" s="1090"/>
      <c r="AK14" s="1155"/>
      <c r="AL14" s="1156"/>
      <c r="AM14" s="1156"/>
      <c r="AN14" s="1156"/>
      <c r="AO14" s="1156"/>
      <c r="AP14" s="1156"/>
      <c r="AQ14" s="1156"/>
      <c r="AR14" s="1156"/>
      <c r="AS14" s="1156"/>
      <c r="AT14" s="1156"/>
      <c r="AU14" s="1153"/>
      <c r="AV14" s="1153"/>
      <c r="AW14" s="1153"/>
      <c r="AX14" s="1153"/>
      <c r="AY14" s="1154"/>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c r="A15" s="241">
        <v>9</v>
      </c>
      <c r="B15" s="1106"/>
      <c r="C15" s="1107"/>
      <c r="D15" s="1107"/>
      <c r="E15" s="1107"/>
      <c r="F15" s="1107"/>
      <c r="G15" s="1107"/>
      <c r="H15" s="1107"/>
      <c r="I15" s="1107"/>
      <c r="J15" s="1107"/>
      <c r="K15" s="1107"/>
      <c r="L15" s="1107"/>
      <c r="M15" s="1107"/>
      <c r="N15" s="1107"/>
      <c r="O15" s="1107"/>
      <c r="P15" s="1108"/>
      <c r="Q15" s="1112"/>
      <c r="R15" s="1113"/>
      <c r="S15" s="1113"/>
      <c r="T15" s="1113"/>
      <c r="U15" s="1113"/>
      <c r="V15" s="1113"/>
      <c r="W15" s="1113"/>
      <c r="X15" s="1113"/>
      <c r="Y15" s="1113"/>
      <c r="Z15" s="1113"/>
      <c r="AA15" s="1113"/>
      <c r="AB15" s="1113"/>
      <c r="AC15" s="1113"/>
      <c r="AD15" s="1113"/>
      <c r="AE15" s="1114"/>
      <c r="AF15" s="1088"/>
      <c r="AG15" s="1089"/>
      <c r="AH15" s="1089"/>
      <c r="AI15" s="1089"/>
      <c r="AJ15" s="1090"/>
      <c r="AK15" s="1155"/>
      <c r="AL15" s="1156"/>
      <c r="AM15" s="1156"/>
      <c r="AN15" s="1156"/>
      <c r="AO15" s="1156"/>
      <c r="AP15" s="1156"/>
      <c r="AQ15" s="1156"/>
      <c r="AR15" s="1156"/>
      <c r="AS15" s="1156"/>
      <c r="AT15" s="1156"/>
      <c r="AU15" s="1153"/>
      <c r="AV15" s="1153"/>
      <c r="AW15" s="1153"/>
      <c r="AX15" s="1153"/>
      <c r="AY15" s="1154"/>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c r="A16" s="241">
        <v>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88"/>
      <c r="AG16" s="1089"/>
      <c r="AH16" s="1089"/>
      <c r="AI16" s="1089"/>
      <c r="AJ16" s="1090"/>
      <c r="AK16" s="1155"/>
      <c r="AL16" s="1156"/>
      <c r="AM16" s="1156"/>
      <c r="AN16" s="1156"/>
      <c r="AO16" s="1156"/>
      <c r="AP16" s="1156"/>
      <c r="AQ16" s="1156"/>
      <c r="AR16" s="1156"/>
      <c r="AS16" s="1156"/>
      <c r="AT16" s="1156"/>
      <c r="AU16" s="1153"/>
      <c r="AV16" s="1153"/>
      <c r="AW16" s="1153"/>
      <c r="AX16" s="1153"/>
      <c r="AY16" s="1154"/>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c r="A17" s="241">
        <v>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88"/>
      <c r="AG17" s="1089"/>
      <c r="AH17" s="1089"/>
      <c r="AI17" s="1089"/>
      <c r="AJ17" s="1090"/>
      <c r="AK17" s="1155"/>
      <c r="AL17" s="1156"/>
      <c r="AM17" s="1156"/>
      <c r="AN17" s="1156"/>
      <c r="AO17" s="1156"/>
      <c r="AP17" s="1156"/>
      <c r="AQ17" s="1156"/>
      <c r="AR17" s="1156"/>
      <c r="AS17" s="1156"/>
      <c r="AT17" s="1156"/>
      <c r="AU17" s="1153"/>
      <c r="AV17" s="1153"/>
      <c r="AW17" s="1153"/>
      <c r="AX17" s="1153"/>
      <c r="AY17" s="1154"/>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c r="A18" s="241">
        <v>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88"/>
      <c r="AG18" s="1089"/>
      <c r="AH18" s="1089"/>
      <c r="AI18" s="1089"/>
      <c r="AJ18" s="1090"/>
      <c r="AK18" s="1155"/>
      <c r="AL18" s="1156"/>
      <c r="AM18" s="1156"/>
      <c r="AN18" s="1156"/>
      <c r="AO18" s="1156"/>
      <c r="AP18" s="1156"/>
      <c r="AQ18" s="1156"/>
      <c r="AR18" s="1156"/>
      <c r="AS18" s="1156"/>
      <c r="AT18" s="1156"/>
      <c r="AU18" s="1153"/>
      <c r="AV18" s="1153"/>
      <c r="AW18" s="1153"/>
      <c r="AX18" s="1153"/>
      <c r="AY18" s="1154"/>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c r="A19" s="241">
        <v>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88"/>
      <c r="AG19" s="1089"/>
      <c r="AH19" s="1089"/>
      <c r="AI19" s="1089"/>
      <c r="AJ19" s="1090"/>
      <c r="AK19" s="1155"/>
      <c r="AL19" s="1156"/>
      <c r="AM19" s="1156"/>
      <c r="AN19" s="1156"/>
      <c r="AO19" s="1156"/>
      <c r="AP19" s="1156"/>
      <c r="AQ19" s="1156"/>
      <c r="AR19" s="1156"/>
      <c r="AS19" s="1156"/>
      <c r="AT19" s="1156"/>
      <c r="AU19" s="1153"/>
      <c r="AV19" s="1153"/>
      <c r="AW19" s="1153"/>
      <c r="AX19" s="1153"/>
      <c r="AY19" s="1154"/>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c r="A20" s="241">
        <v>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88"/>
      <c r="AG20" s="1089"/>
      <c r="AH20" s="1089"/>
      <c r="AI20" s="1089"/>
      <c r="AJ20" s="1090"/>
      <c r="AK20" s="1155"/>
      <c r="AL20" s="1156"/>
      <c r="AM20" s="1156"/>
      <c r="AN20" s="1156"/>
      <c r="AO20" s="1156"/>
      <c r="AP20" s="1156"/>
      <c r="AQ20" s="1156"/>
      <c r="AR20" s="1156"/>
      <c r="AS20" s="1156"/>
      <c r="AT20" s="1156"/>
      <c r="AU20" s="1153"/>
      <c r="AV20" s="1153"/>
      <c r="AW20" s="1153"/>
      <c r="AX20" s="1153"/>
      <c r="AY20" s="1154"/>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c r="A21" s="241">
        <v>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88"/>
      <c r="AG21" s="1089"/>
      <c r="AH21" s="1089"/>
      <c r="AI21" s="1089"/>
      <c r="AJ21" s="1090"/>
      <c r="AK21" s="1155"/>
      <c r="AL21" s="1156"/>
      <c r="AM21" s="1156"/>
      <c r="AN21" s="1156"/>
      <c r="AO21" s="1156"/>
      <c r="AP21" s="1156"/>
      <c r="AQ21" s="1156"/>
      <c r="AR21" s="1156"/>
      <c r="AS21" s="1156"/>
      <c r="AT21" s="1156"/>
      <c r="AU21" s="1153"/>
      <c r="AV21" s="1153"/>
      <c r="AW21" s="1153"/>
      <c r="AX21" s="1153"/>
      <c r="AY21" s="1154"/>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c r="A22" s="241">
        <v>16</v>
      </c>
      <c r="B22" s="1106"/>
      <c r="C22" s="1107"/>
      <c r="D22" s="1107"/>
      <c r="E22" s="1107"/>
      <c r="F22" s="1107"/>
      <c r="G22" s="1107"/>
      <c r="H22" s="1107"/>
      <c r="I22" s="1107"/>
      <c r="J22" s="1107"/>
      <c r="K22" s="1107"/>
      <c r="L22" s="1107"/>
      <c r="M22" s="1107"/>
      <c r="N22" s="1107"/>
      <c r="O22" s="1107"/>
      <c r="P22" s="1108"/>
      <c r="Q22" s="1150"/>
      <c r="R22" s="1151"/>
      <c r="S22" s="1151"/>
      <c r="T22" s="1151"/>
      <c r="U22" s="1151"/>
      <c r="V22" s="1151"/>
      <c r="W22" s="1151"/>
      <c r="X22" s="1151"/>
      <c r="Y22" s="1151"/>
      <c r="Z22" s="1151"/>
      <c r="AA22" s="1151"/>
      <c r="AB22" s="1151"/>
      <c r="AC22" s="1151"/>
      <c r="AD22" s="1151"/>
      <c r="AE22" s="1152"/>
      <c r="AF22" s="1088"/>
      <c r="AG22" s="1089"/>
      <c r="AH22" s="1089"/>
      <c r="AI22" s="1089"/>
      <c r="AJ22" s="1090"/>
      <c r="AK22" s="1146"/>
      <c r="AL22" s="1147"/>
      <c r="AM22" s="1147"/>
      <c r="AN22" s="1147"/>
      <c r="AO22" s="1147"/>
      <c r="AP22" s="1147"/>
      <c r="AQ22" s="1147"/>
      <c r="AR22" s="1147"/>
      <c r="AS22" s="1147"/>
      <c r="AT22" s="1147"/>
      <c r="AU22" s="1148"/>
      <c r="AV22" s="1148"/>
      <c r="AW22" s="1148"/>
      <c r="AX22" s="1148"/>
      <c r="AY22" s="1149"/>
      <c r="AZ22" s="1104" t="s">
        <v>379</v>
      </c>
      <c r="BA22" s="1104"/>
      <c r="BB22" s="1104"/>
      <c r="BC22" s="1104"/>
      <c r="BD22" s="1105"/>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c r="A23" s="244" t="s">
        <v>380</v>
      </c>
      <c r="B23" s="1013" t="s">
        <v>381</v>
      </c>
      <c r="C23" s="1014"/>
      <c r="D23" s="1014"/>
      <c r="E23" s="1014"/>
      <c r="F23" s="1014"/>
      <c r="G23" s="1014"/>
      <c r="H23" s="1014"/>
      <c r="I23" s="1014"/>
      <c r="J23" s="1014"/>
      <c r="K23" s="1014"/>
      <c r="L23" s="1014"/>
      <c r="M23" s="1014"/>
      <c r="N23" s="1014"/>
      <c r="O23" s="1014"/>
      <c r="P23" s="1015"/>
      <c r="Q23" s="1137">
        <v>5247</v>
      </c>
      <c r="R23" s="1138"/>
      <c r="S23" s="1138"/>
      <c r="T23" s="1138"/>
      <c r="U23" s="1138"/>
      <c r="V23" s="1138">
        <v>4385</v>
      </c>
      <c r="W23" s="1138"/>
      <c r="X23" s="1138"/>
      <c r="Y23" s="1138"/>
      <c r="Z23" s="1138"/>
      <c r="AA23" s="1138">
        <v>862</v>
      </c>
      <c r="AB23" s="1138"/>
      <c r="AC23" s="1138"/>
      <c r="AD23" s="1138"/>
      <c r="AE23" s="1139"/>
      <c r="AF23" s="1140">
        <v>335</v>
      </c>
      <c r="AG23" s="1138"/>
      <c r="AH23" s="1138"/>
      <c r="AI23" s="1138"/>
      <c r="AJ23" s="1141"/>
      <c r="AK23" s="1142"/>
      <c r="AL23" s="1143"/>
      <c r="AM23" s="1143"/>
      <c r="AN23" s="1143"/>
      <c r="AO23" s="1143"/>
      <c r="AP23" s="1138">
        <v>371</v>
      </c>
      <c r="AQ23" s="1138"/>
      <c r="AR23" s="1138"/>
      <c r="AS23" s="1138"/>
      <c r="AT23" s="1138"/>
      <c r="AU23" s="1144"/>
      <c r="AV23" s="1144"/>
      <c r="AW23" s="1144"/>
      <c r="AX23" s="1144"/>
      <c r="AY23" s="1145"/>
      <c r="AZ23" s="1134" t="s">
        <v>124</v>
      </c>
      <c r="BA23" s="1135"/>
      <c r="BB23" s="1135"/>
      <c r="BC23" s="1135"/>
      <c r="BD23" s="1136"/>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c r="A24" s="1133" t="s">
        <v>382</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c r="A25" s="1132" t="s">
        <v>383</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c r="A26" s="1064" t="s">
        <v>361</v>
      </c>
      <c r="B26" s="1065"/>
      <c r="C26" s="1065"/>
      <c r="D26" s="1065"/>
      <c r="E26" s="1065"/>
      <c r="F26" s="1065"/>
      <c r="G26" s="1065"/>
      <c r="H26" s="1065"/>
      <c r="I26" s="1065"/>
      <c r="J26" s="1065"/>
      <c r="K26" s="1065"/>
      <c r="L26" s="1065"/>
      <c r="M26" s="1065"/>
      <c r="N26" s="1065"/>
      <c r="O26" s="1065"/>
      <c r="P26" s="1066"/>
      <c r="Q26" s="1070" t="s">
        <v>384</v>
      </c>
      <c r="R26" s="1071"/>
      <c r="S26" s="1071"/>
      <c r="T26" s="1071"/>
      <c r="U26" s="1072"/>
      <c r="V26" s="1070" t="s">
        <v>385</v>
      </c>
      <c r="W26" s="1071"/>
      <c r="X26" s="1071"/>
      <c r="Y26" s="1071"/>
      <c r="Z26" s="1072"/>
      <c r="AA26" s="1070" t="s">
        <v>386</v>
      </c>
      <c r="AB26" s="1071"/>
      <c r="AC26" s="1071"/>
      <c r="AD26" s="1071"/>
      <c r="AE26" s="1071"/>
      <c r="AF26" s="1128" t="s">
        <v>387</v>
      </c>
      <c r="AG26" s="1077"/>
      <c r="AH26" s="1077"/>
      <c r="AI26" s="1077"/>
      <c r="AJ26" s="1129"/>
      <c r="AK26" s="1071" t="s">
        <v>388</v>
      </c>
      <c r="AL26" s="1071"/>
      <c r="AM26" s="1071"/>
      <c r="AN26" s="1071"/>
      <c r="AO26" s="1072"/>
      <c r="AP26" s="1070" t="s">
        <v>389</v>
      </c>
      <c r="AQ26" s="1071"/>
      <c r="AR26" s="1071"/>
      <c r="AS26" s="1071"/>
      <c r="AT26" s="1072"/>
      <c r="AU26" s="1070" t="s">
        <v>390</v>
      </c>
      <c r="AV26" s="1071"/>
      <c r="AW26" s="1071"/>
      <c r="AX26" s="1071"/>
      <c r="AY26" s="1072"/>
      <c r="AZ26" s="1070" t="s">
        <v>391</v>
      </c>
      <c r="BA26" s="1071"/>
      <c r="BB26" s="1071"/>
      <c r="BC26" s="1071"/>
      <c r="BD26" s="1072"/>
      <c r="BE26" s="1070" t="s">
        <v>368</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c r="A28" s="246">
        <v>1</v>
      </c>
      <c r="B28" s="1119" t="s">
        <v>392</v>
      </c>
      <c r="C28" s="1120"/>
      <c r="D28" s="1120"/>
      <c r="E28" s="1120"/>
      <c r="F28" s="1120"/>
      <c r="G28" s="1120"/>
      <c r="H28" s="1120"/>
      <c r="I28" s="1120"/>
      <c r="J28" s="1120"/>
      <c r="K28" s="1120"/>
      <c r="L28" s="1120"/>
      <c r="M28" s="1120"/>
      <c r="N28" s="1120"/>
      <c r="O28" s="1120"/>
      <c r="P28" s="1121"/>
      <c r="Q28" s="1122">
        <v>1028</v>
      </c>
      <c r="R28" s="1123"/>
      <c r="S28" s="1123"/>
      <c r="T28" s="1123"/>
      <c r="U28" s="1123"/>
      <c r="V28" s="1123">
        <v>1012</v>
      </c>
      <c r="W28" s="1123"/>
      <c r="X28" s="1123"/>
      <c r="Y28" s="1123"/>
      <c r="Z28" s="1123"/>
      <c r="AA28" s="1123">
        <v>16</v>
      </c>
      <c r="AB28" s="1123"/>
      <c r="AC28" s="1123"/>
      <c r="AD28" s="1123"/>
      <c r="AE28" s="1124"/>
      <c r="AF28" s="1125">
        <v>16</v>
      </c>
      <c r="AG28" s="1123"/>
      <c r="AH28" s="1123"/>
      <c r="AI28" s="1123"/>
      <c r="AJ28" s="1126"/>
      <c r="AK28" s="1127">
        <v>82</v>
      </c>
      <c r="AL28" s="1115"/>
      <c r="AM28" s="1115"/>
      <c r="AN28" s="1115"/>
      <c r="AO28" s="1115"/>
      <c r="AP28" s="1115" t="s">
        <v>561</v>
      </c>
      <c r="AQ28" s="1115"/>
      <c r="AR28" s="1115"/>
      <c r="AS28" s="1115"/>
      <c r="AT28" s="1115"/>
      <c r="AU28" s="1115" t="s">
        <v>562</v>
      </c>
      <c r="AV28" s="1115"/>
      <c r="AW28" s="1115"/>
      <c r="AX28" s="1115"/>
      <c r="AY28" s="1115"/>
      <c r="AZ28" s="1116" t="s">
        <v>562</v>
      </c>
      <c r="BA28" s="1116"/>
      <c r="BB28" s="1116"/>
      <c r="BC28" s="1116"/>
      <c r="BD28" s="1116"/>
      <c r="BE28" s="1117"/>
      <c r="BF28" s="1117"/>
      <c r="BG28" s="1117"/>
      <c r="BH28" s="1117"/>
      <c r="BI28" s="1118"/>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c r="A29" s="246">
        <v>2</v>
      </c>
      <c r="B29" s="1106" t="s">
        <v>393</v>
      </c>
      <c r="C29" s="1107"/>
      <c r="D29" s="1107"/>
      <c r="E29" s="1107"/>
      <c r="F29" s="1107"/>
      <c r="G29" s="1107"/>
      <c r="H29" s="1107"/>
      <c r="I29" s="1107"/>
      <c r="J29" s="1107"/>
      <c r="K29" s="1107"/>
      <c r="L29" s="1107"/>
      <c r="M29" s="1107"/>
      <c r="N29" s="1107"/>
      <c r="O29" s="1107"/>
      <c r="P29" s="1108"/>
      <c r="Q29" s="1112">
        <v>404</v>
      </c>
      <c r="R29" s="1113"/>
      <c r="S29" s="1113"/>
      <c r="T29" s="1113"/>
      <c r="U29" s="1113"/>
      <c r="V29" s="1113">
        <v>387</v>
      </c>
      <c r="W29" s="1113"/>
      <c r="X29" s="1113"/>
      <c r="Y29" s="1113"/>
      <c r="Z29" s="1113"/>
      <c r="AA29" s="1113">
        <v>17</v>
      </c>
      <c r="AB29" s="1113"/>
      <c r="AC29" s="1113"/>
      <c r="AD29" s="1113"/>
      <c r="AE29" s="1114"/>
      <c r="AF29" s="1088">
        <v>17</v>
      </c>
      <c r="AG29" s="1089"/>
      <c r="AH29" s="1089"/>
      <c r="AI29" s="1089"/>
      <c r="AJ29" s="1090"/>
      <c r="AK29" s="1049">
        <v>66</v>
      </c>
      <c r="AL29" s="1040"/>
      <c r="AM29" s="1040"/>
      <c r="AN29" s="1040"/>
      <c r="AO29" s="1040"/>
      <c r="AP29" s="1040" t="s">
        <v>562</v>
      </c>
      <c r="AQ29" s="1040"/>
      <c r="AR29" s="1040"/>
      <c r="AS29" s="1040"/>
      <c r="AT29" s="1040"/>
      <c r="AU29" s="1040" t="s">
        <v>562</v>
      </c>
      <c r="AV29" s="1040"/>
      <c r="AW29" s="1040"/>
      <c r="AX29" s="1040"/>
      <c r="AY29" s="1040"/>
      <c r="AZ29" s="1111" t="s">
        <v>562</v>
      </c>
      <c r="BA29" s="1111"/>
      <c r="BB29" s="1111"/>
      <c r="BC29" s="1111"/>
      <c r="BD29" s="1111"/>
      <c r="BE29" s="1101"/>
      <c r="BF29" s="1101"/>
      <c r="BG29" s="1101"/>
      <c r="BH29" s="1101"/>
      <c r="BI29" s="1102"/>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c r="A30" s="246">
        <v>3</v>
      </c>
      <c r="B30" s="1106" t="s">
        <v>394</v>
      </c>
      <c r="C30" s="1107"/>
      <c r="D30" s="1107"/>
      <c r="E30" s="1107"/>
      <c r="F30" s="1107"/>
      <c r="G30" s="1107"/>
      <c r="H30" s="1107"/>
      <c r="I30" s="1107"/>
      <c r="J30" s="1107"/>
      <c r="K30" s="1107"/>
      <c r="L30" s="1107"/>
      <c r="M30" s="1107"/>
      <c r="N30" s="1107"/>
      <c r="O30" s="1107"/>
      <c r="P30" s="1108"/>
      <c r="Q30" s="1112">
        <v>123</v>
      </c>
      <c r="R30" s="1113"/>
      <c r="S30" s="1113"/>
      <c r="T30" s="1113"/>
      <c r="U30" s="1113"/>
      <c r="V30" s="1113">
        <v>123</v>
      </c>
      <c r="W30" s="1113"/>
      <c r="X30" s="1113"/>
      <c r="Y30" s="1113"/>
      <c r="Z30" s="1113"/>
      <c r="AA30" s="1113">
        <v>0</v>
      </c>
      <c r="AB30" s="1113"/>
      <c r="AC30" s="1113"/>
      <c r="AD30" s="1113"/>
      <c r="AE30" s="1114"/>
      <c r="AF30" s="1088">
        <v>0</v>
      </c>
      <c r="AG30" s="1089"/>
      <c r="AH30" s="1089"/>
      <c r="AI30" s="1089"/>
      <c r="AJ30" s="1090"/>
      <c r="AK30" s="1049">
        <v>58</v>
      </c>
      <c r="AL30" s="1040"/>
      <c r="AM30" s="1040"/>
      <c r="AN30" s="1040"/>
      <c r="AO30" s="1040"/>
      <c r="AP30" s="1040" t="s">
        <v>562</v>
      </c>
      <c r="AQ30" s="1040"/>
      <c r="AR30" s="1040"/>
      <c r="AS30" s="1040"/>
      <c r="AT30" s="1040"/>
      <c r="AU30" s="1040" t="s">
        <v>562</v>
      </c>
      <c r="AV30" s="1040"/>
      <c r="AW30" s="1040"/>
      <c r="AX30" s="1040"/>
      <c r="AY30" s="1040"/>
      <c r="AZ30" s="1111" t="s">
        <v>562</v>
      </c>
      <c r="BA30" s="1111"/>
      <c r="BB30" s="1111"/>
      <c r="BC30" s="1111"/>
      <c r="BD30" s="1111"/>
      <c r="BE30" s="1101"/>
      <c r="BF30" s="1101"/>
      <c r="BG30" s="1101"/>
      <c r="BH30" s="1101"/>
      <c r="BI30" s="1102"/>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c r="A31" s="246">
        <v>4</v>
      </c>
      <c r="B31" s="1106" t="s">
        <v>395</v>
      </c>
      <c r="C31" s="1107"/>
      <c r="D31" s="1107"/>
      <c r="E31" s="1107"/>
      <c r="F31" s="1107"/>
      <c r="G31" s="1107"/>
      <c r="H31" s="1107"/>
      <c r="I31" s="1107"/>
      <c r="J31" s="1107"/>
      <c r="K31" s="1107"/>
      <c r="L31" s="1107"/>
      <c r="M31" s="1107"/>
      <c r="N31" s="1107"/>
      <c r="O31" s="1107"/>
      <c r="P31" s="1108"/>
      <c r="Q31" s="1112">
        <v>6</v>
      </c>
      <c r="R31" s="1113"/>
      <c r="S31" s="1113"/>
      <c r="T31" s="1113"/>
      <c r="U31" s="1113"/>
      <c r="V31" s="1113">
        <v>6</v>
      </c>
      <c r="W31" s="1113"/>
      <c r="X31" s="1113"/>
      <c r="Y31" s="1113"/>
      <c r="Z31" s="1113"/>
      <c r="AA31" s="1113" t="s">
        <v>562</v>
      </c>
      <c r="AB31" s="1113"/>
      <c r="AC31" s="1113"/>
      <c r="AD31" s="1113"/>
      <c r="AE31" s="1114"/>
      <c r="AF31" s="1088" t="s">
        <v>124</v>
      </c>
      <c r="AG31" s="1089"/>
      <c r="AH31" s="1089"/>
      <c r="AI31" s="1089"/>
      <c r="AJ31" s="1090"/>
      <c r="AK31" s="1049">
        <v>5</v>
      </c>
      <c r="AL31" s="1040"/>
      <c r="AM31" s="1040"/>
      <c r="AN31" s="1040"/>
      <c r="AO31" s="1040"/>
      <c r="AP31" s="1040" t="s">
        <v>562</v>
      </c>
      <c r="AQ31" s="1040"/>
      <c r="AR31" s="1040"/>
      <c r="AS31" s="1040"/>
      <c r="AT31" s="1040"/>
      <c r="AU31" s="1040" t="s">
        <v>562</v>
      </c>
      <c r="AV31" s="1040"/>
      <c r="AW31" s="1040"/>
      <c r="AX31" s="1040"/>
      <c r="AY31" s="1040"/>
      <c r="AZ31" s="1111" t="s">
        <v>562</v>
      </c>
      <c r="BA31" s="1111"/>
      <c r="BB31" s="1111"/>
      <c r="BC31" s="1111"/>
      <c r="BD31" s="1111"/>
      <c r="BE31" s="1101"/>
      <c r="BF31" s="1101"/>
      <c r="BG31" s="1101"/>
      <c r="BH31" s="1101"/>
      <c r="BI31" s="1102"/>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c r="A32" s="246">
        <v>5</v>
      </c>
      <c r="B32" s="1106" t="s">
        <v>396</v>
      </c>
      <c r="C32" s="1107"/>
      <c r="D32" s="1107"/>
      <c r="E32" s="1107"/>
      <c r="F32" s="1107"/>
      <c r="G32" s="1107"/>
      <c r="H32" s="1107"/>
      <c r="I32" s="1107"/>
      <c r="J32" s="1107"/>
      <c r="K32" s="1107"/>
      <c r="L32" s="1107"/>
      <c r="M32" s="1107"/>
      <c r="N32" s="1107"/>
      <c r="O32" s="1107"/>
      <c r="P32" s="1108"/>
      <c r="Q32" s="1112">
        <v>130</v>
      </c>
      <c r="R32" s="1113"/>
      <c r="S32" s="1113"/>
      <c r="T32" s="1113"/>
      <c r="U32" s="1113"/>
      <c r="V32" s="1113">
        <v>125</v>
      </c>
      <c r="W32" s="1113"/>
      <c r="X32" s="1113"/>
      <c r="Y32" s="1113"/>
      <c r="Z32" s="1113"/>
      <c r="AA32" s="1113">
        <v>4</v>
      </c>
      <c r="AB32" s="1113"/>
      <c r="AC32" s="1113"/>
      <c r="AD32" s="1113"/>
      <c r="AE32" s="1114"/>
      <c r="AF32" s="1088">
        <v>3</v>
      </c>
      <c r="AG32" s="1089"/>
      <c r="AH32" s="1089"/>
      <c r="AI32" s="1089"/>
      <c r="AJ32" s="1090"/>
      <c r="AK32" s="1049">
        <v>53</v>
      </c>
      <c r="AL32" s="1040"/>
      <c r="AM32" s="1040"/>
      <c r="AN32" s="1040"/>
      <c r="AO32" s="1040"/>
      <c r="AP32" s="1040">
        <v>515</v>
      </c>
      <c r="AQ32" s="1040"/>
      <c r="AR32" s="1040"/>
      <c r="AS32" s="1040"/>
      <c r="AT32" s="1040"/>
      <c r="AU32" s="1040">
        <v>308</v>
      </c>
      <c r="AV32" s="1040"/>
      <c r="AW32" s="1040"/>
      <c r="AX32" s="1040"/>
      <c r="AY32" s="1040"/>
      <c r="AZ32" s="1111" t="s">
        <v>563</v>
      </c>
      <c r="BA32" s="1111"/>
      <c r="BB32" s="1111"/>
      <c r="BC32" s="1111"/>
      <c r="BD32" s="1111"/>
      <c r="BE32" s="1101" t="s">
        <v>397</v>
      </c>
      <c r="BF32" s="1101"/>
      <c r="BG32" s="1101"/>
      <c r="BH32" s="1101"/>
      <c r="BI32" s="1102"/>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c r="A33" s="246">
        <v>6</v>
      </c>
      <c r="B33" s="1106" t="s">
        <v>398</v>
      </c>
      <c r="C33" s="1107"/>
      <c r="D33" s="1107"/>
      <c r="E33" s="1107"/>
      <c r="F33" s="1107"/>
      <c r="G33" s="1107"/>
      <c r="H33" s="1107"/>
      <c r="I33" s="1107"/>
      <c r="J33" s="1107"/>
      <c r="K33" s="1107"/>
      <c r="L33" s="1107"/>
      <c r="M33" s="1107"/>
      <c r="N33" s="1107"/>
      <c r="O33" s="1107"/>
      <c r="P33" s="1108"/>
      <c r="Q33" s="1112">
        <v>527</v>
      </c>
      <c r="R33" s="1113"/>
      <c r="S33" s="1113"/>
      <c r="T33" s="1113"/>
      <c r="U33" s="1113"/>
      <c r="V33" s="1113">
        <v>514</v>
      </c>
      <c r="W33" s="1113"/>
      <c r="X33" s="1113"/>
      <c r="Y33" s="1113"/>
      <c r="Z33" s="1113"/>
      <c r="AA33" s="1113">
        <v>12</v>
      </c>
      <c r="AB33" s="1113"/>
      <c r="AC33" s="1113"/>
      <c r="AD33" s="1113"/>
      <c r="AE33" s="1114"/>
      <c r="AF33" s="1088">
        <v>6</v>
      </c>
      <c r="AG33" s="1089"/>
      <c r="AH33" s="1089"/>
      <c r="AI33" s="1089"/>
      <c r="AJ33" s="1090"/>
      <c r="AK33" s="1049">
        <v>382</v>
      </c>
      <c r="AL33" s="1040"/>
      <c r="AM33" s="1040"/>
      <c r="AN33" s="1040"/>
      <c r="AO33" s="1040"/>
      <c r="AP33" s="1040">
        <v>1610</v>
      </c>
      <c r="AQ33" s="1040"/>
      <c r="AR33" s="1040"/>
      <c r="AS33" s="1040"/>
      <c r="AT33" s="1040"/>
      <c r="AU33" s="1040">
        <v>1312</v>
      </c>
      <c r="AV33" s="1040"/>
      <c r="AW33" s="1040"/>
      <c r="AX33" s="1040"/>
      <c r="AY33" s="1040"/>
      <c r="AZ33" s="1111" t="s">
        <v>562</v>
      </c>
      <c r="BA33" s="1111"/>
      <c r="BB33" s="1111"/>
      <c r="BC33" s="1111"/>
      <c r="BD33" s="1111"/>
      <c r="BE33" s="1101" t="s">
        <v>399</v>
      </c>
      <c r="BF33" s="1101"/>
      <c r="BG33" s="1101"/>
      <c r="BH33" s="1101"/>
      <c r="BI33" s="1102"/>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c r="A34" s="246">
        <v>7</v>
      </c>
      <c r="B34" s="1106" t="s">
        <v>400</v>
      </c>
      <c r="C34" s="1107"/>
      <c r="D34" s="1107"/>
      <c r="E34" s="1107"/>
      <c r="F34" s="1107"/>
      <c r="G34" s="1107"/>
      <c r="H34" s="1107"/>
      <c r="I34" s="1107"/>
      <c r="J34" s="1107"/>
      <c r="K34" s="1107"/>
      <c r="L34" s="1107"/>
      <c r="M34" s="1107"/>
      <c r="N34" s="1107"/>
      <c r="O34" s="1107"/>
      <c r="P34" s="1108"/>
      <c r="Q34" s="1112">
        <v>38</v>
      </c>
      <c r="R34" s="1113"/>
      <c r="S34" s="1113"/>
      <c r="T34" s="1113"/>
      <c r="U34" s="1113"/>
      <c r="V34" s="1113">
        <v>36</v>
      </c>
      <c r="W34" s="1113"/>
      <c r="X34" s="1113"/>
      <c r="Y34" s="1113"/>
      <c r="Z34" s="1113"/>
      <c r="AA34" s="1113">
        <v>2</v>
      </c>
      <c r="AB34" s="1113"/>
      <c r="AC34" s="1113"/>
      <c r="AD34" s="1113"/>
      <c r="AE34" s="1114"/>
      <c r="AF34" s="1088">
        <v>2</v>
      </c>
      <c r="AG34" s="1089"/>
      <c r="AH34" s="1089"/>
      <c r="AI34" s="1089"/>
      <c r="AJ34" s="1090"/>
      <c r="AK34" s="1049">
        <v>36</v>
      </c>
      <c r="AL34" s="1040"/>
      <c r="AM34" s="1040"/>
      <c r="AN34" s="1040"/>
      <c r="AO34" s="1040"/>
      <c r="AP34" s="1040" t="s">
        <v>562</v>
      </c>
      <c r="AQ34" s="1040"/>
      <c r="AR34" s="1040"/>
      <c r="AS34" s="1040"/>
      <c r="AT34" s="1040"/>
      <c r="AU34" s="1040" t="s">
        <v>562</v>
      </c>
      <c r="AV34" s="1040"/>
      <c r="AW34" s="1040"/>
      <c r="AX34" s="1040"/>
      <c r="AY34" s="1040"/>
      <c r="AZ34" s="1111" t="s">
        <v>562</v>
      </c>
      <c r="BA34" s="1111"/>
      <c r="BB34" s="1111"/>
      <c r="BC34" s="1111"/>
      <c r="BD34" s="1111"/>
      <c r="BE34" s="1101" t="s">
        <v>399</v>
      </c>
      <c r="BF34" s="1101"/>
      <c r="BG34" s="1101"/>
      <c r="BH34" s="1101"/>
      <c r="BI34" s="1102"/>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c r="A35" s="246">
        <v>8</v>
      </c>
      <c r="B35" s="1106"/>
      <c r="C35" s="1107"/>
      <c r="D35" s="1107"/>
      <c r="E35" s="1107"/>
      <c r="F35" s="1107"/>
      <c r="G35" s="1107"/>
      <c r="H35" s="1107"/>
      <c r="I35" s="1107"/>
      <c r="J35" s="1107"/>
      <c r="K35" s="1107"/>
      <c r="L35" s="1107"/>
      <c r="M35" s="1107"/>
      <c r="N35" s="1107"/>
      <c r="O35" s="1107"/>
      <c r="P35" s="1108"/>
      <c r="Q35" s="1112"/>
      <c r="R35" s="1113"/>
      <c r="S35" s="1113"/>
      <c r="T35" s="1113"/>
      <c r="U35" s="1113"/>
      <c r="V35" s="1113"/>
      <c r="W35" s="1113"/>
      <c r="X35" s="1113"/>
      <c r="Y35" s="1113"/>
      <c r="Z35" s="1113"/>
      <c r="AA35" s="1113"/>
      <c r="AB35" s="1113"/>
      <c r="AC35" s="1113"/>
      <c r="AD35" s="1113"/>
      <c r="AE35" s="1114"/>
      <c r="AF35" s="1088"/>
      <c r="AG35" s="1089"/>
      <c r="AH35" s="1089"/>
      <c r="AI35" s="1089"/>
      <c r="AJ35" s="1090"/>
      <c r="AK35" s="1049"/>
      <c r="AL35" s="1040"/>
      <c r="AM35" s="1040"/>
      <c r="AN35" s="1040"/>
      <c r="AO35" s="1040"/>
      <c r="AP35" s="1040"/>
      <c r="AQ35" s="1040"/>
      <c r="AR35" s="1040"/>
      <c r="AS35" s="1040"/>
      <c r="AT35" s="1040"/>
      <c r="AU35" s="1040"/>
      <c r="AV35" s="1040"/>
      <c r="AW35" s="1040"/>
      <c r="AX35" s="1040"/>
      <c r="AY35" s="1040"/>
      <c r="AZ35" s="1111"/>
      <c r="BA35" s="1111"/>
      <c r="BB35" s="1111"/>
      <c r="BC35" s="1111"/>
      <c r="BD35" s="1111"/>
      <c r="BE35" s="1101"/>
      <c r="BF35" s="1101"/>
      <c r="BG35" s="1101"/>
      <c r="BH35" s="1101"/>
      <c r="BI35" s="1102"/>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c r="A36" s="246">
        <v>9</v>
      </c>
      <c r="B36" s="1106"/>
      <c r="C36" s="1107"/>
      <c r="D36" s="1107"/>
      <c r="E36" s="1107"/>
      <c r="F36" s="1107"/>
      <c r="G36" s="1107"/>
      <c r="H36" s="1107"/>
      <c r="I36" s="1107"/>
      <c r="J36" s="1107"/>
      <c r="K36" s="1107"/>
      <c r="L36" s="1107"/>
      <c r="M36" s="1107"/>
      <c r="N36" s="1107"/>
      <c r="O36" s="1107"/>
      <c r="P36" s="1108"/>
      <c r="Q36" s="1112"/>
      <c r="R36" s="1113"/>
      <c r="S36" s="1113"/>
      <c r="T36" s="1113"/>
      <c r="U36" s="1113"/>
      <c r="V36" s="1113"/>
      <c r="W36" s="1113"/>
      <c r="X36" s="1113"/>
      <c r="Y36" s="1113"/>
      <c r="Z36" s="1113"/>
      <c r="AA36" s="1113"/>
      <c r="AB36" s="1113"/>
      <c r="AC36" s="1113"/>
      <c r="AD36" s="1113"/>
      <c r="AE36" s="1114"/>
      <c r="AF36" s="1088"/>
      <c r="AG36" s="1089"/>
      <c r="AH36" s="1089"/>
      <c r="AI36" s="1089"/>
      <c r="AJ36" s="1090"/>
      <c r="AK36" s="1049"/>
      <c r="AL36" s="1040"/>
      <c r="AM36" s="1040"/>
      <c r="AN36" s="1040"/>
      <c r="AO36" s="1040"/>
      <c r="AP36" s="1040"/>
      <c r="AQ36" s="1040"/>
      <c r="AR36" s="1040"/>
      <c r="AS36" s="1040"/>
      <c r="AT36" s="1040"/>
      <c r="AU36" s="1040"/>
      <c r="AV36" s="1040"/>
      <c r="AW36" s="1040"/>
      <c r="AX36" s="1040"/>
      <c r="AY36" s="1040"/>
      <c r="AZ36" s="1111"/>
      <c r="BA36" s="1111"/>
      <c r="BB36" s="1111"/>
      <c r="BC36" s="1111"/>
      <c r="BD36" s="1111"/>
      <c r="BE36" s="1101"/>
      <c r="BF36" s="1101"/>
      <c r="BG36" s="1101"/>
      <c r="BH36" s="1101"/>
      <c r="BI36" s="1102"/>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c r="A37" s="246">
        <v>10</v>
      </c>
      <c r="B37" s="1106"/>
      <c r="C37" s="1107"/>
      <c r="D37" s="1107"/>
      <c r="E37" s="1107"/>
      <c r="F37" s="1107"/>
      <c r="G37" s="1107"/>
      <c r="H37" s="1107"/>
      <c r="I37" s="1107"/>
      <c r="J37" s="1107"/>
      <c r="K37" s="1107"/>
      <c r="L37" s="1107"/>
      <c r="M37" s="1107"/>
      <c r="N37" s="1107"/>
      <c r="O37" s="1107"/>
      <c r="P37" s="1108"/>
      <c r="Q37" s="1112"/>
      <c r="R37" s="1113"/>
      <c r="S37" s="1113"/>
      <c r="T37" s="1113"/>
      <c r="U37" s="1113"/>
      <c r="V37" s="1113"/>
      <c r="W37" s="1113"/>
      <c r="X37" s="1113"/>
      <c r="Y37" s="1113"/>
      <c r="Z37" s="1113"/>
      <c r="AA37" s="1113"/>
      <c r="AB37" s="1113"/>
      <c r="AC37" s="1113"/>
      <c r="AD37" s="1113"/>
      <c r="AE37" s="1114"/>
      <c r="AF37" s="1088"/>
      <c r="AG37" s="1089"/>
      <c r="AH37" s="1089"/>
      <c r="AI37" s="1089"/>
      <c r="AJ37" s="1090"/>
      <c r="AK37" s="1049"/>
      <c r="AL37" s="1040"/>
      <c r="AM37" s="1040"/>
      <c r="AN37" s="1040"/>
      <c r="AO37" s="1040"/>
      <c r="AP37" s="1040"/>
      <c r="AQ37" s="1040"/>
      <c r="AR37" s="1040"/>
      <c r="AS37" s="1040"/>
      <c r="AT37" s="1040"/>
      <c r="AU37" s="1040"/>
      <c r="AV37" s="1040"/>
      <c r="AW37" s="1040"/>
      <c r="AX37" s="1040"/>
      <c r="AY37" s="1040"/>
      <c r="AZ37" s="1111"/>
      <c r="BA37" s="1111"/>
      <c r="BB37" s="1111"/>
      <c r="BC37" s="1111"/>
      <c r="BD37" s="1111"/>
      <c r="BE37" s="1101"/>
      <c r="BF37" s="1101"/>
      <c r="BG37" s="1101"/>
      <c r="BH37" s="1101"/>
      <c r="BI37" s="1102"/>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c r="A38" s="246">
        <v>11</v>
      </c>
      <c r="B38" s="1106"/>
      <c r="C38" s="1107"/>
      <c r="D38" s="1107"/>
      <c r="E38" s="1107"/>
      <c r="F38" s="1107"/>
      <c r="G38" s="1107"/>
      <c r="H38" s="1107"/>
      <c r="I38" s="1107"/>
      <c r="J38" s="1107"/>
      <c r="K38" s="1107"/>
      <c r="L38" s="1107"/>
      <c r="M38" s="1107"/>
      <c r="N38" s="1107"/>
      <c r="O38" s="1107"/>
      <c r="P38" s="1108"/>
      <c r="Q38" s="1112"/>
      <c r="R38" s="1113"/>
      <c r="S38" s="1113"/>
      <c r="T38" s="1113"/>
      <c r="U38" s="1113"/>
      <c r="V38" s="1113"/>
      <c r="W38" s="1113"/>
      <c r="X38" s="1113"/>
      <c r="Y38" s="1113"/>
      <c r="Z38" s="1113"/>
      <c r="AA38" s="1113"/>
      <c r="AB38" s="1113"/>
      <c r="AC38" s="1113"/>
      <c r="AD38" s="1113"/>
      <c r="AE38" s="1114"/>
      <c r="AF38" s="1088"/>
      <c r="AG38" s="1089"/>
      <c r="AH38" s="1089"/>
      <c r="AI38" s="1089"/>
      <c r="AJ38" s="1090"/>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101"/>
      <c r="BF38" s="1101"/>
      <c r="BG38" s="1101"/>
      <c r="BH38" s="1101"/>
      <c r="BI38" s="1102"/>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c r="A39" s="246">
        <v>12</v>
      </c>
      <c r="B39" s="1106"/>
      <c r="C39" s="1107"/>
      <c r="D39" s="1107"/>
      <c r="E39" s="1107"/>
      <c r="F39" s="1107"/>
      <c r="G39" s="1107"/>
      <c r="H39" s="1107"/>
      <c r="I39" s="1107"/>
      <c r="J39" s="1107"/>
      <c r="K39" s="1107"/>
      <c r="L39" s="1107"/>
      <c r="M39" s="1107"/>
      <c r="N39" s="1107"/>
      <c r="O39" s="1107"/>
      <c r="P39" s="1108"/>
      <c r="Q39" s="1112"/>
      <c r="R39" s="1113"/>
      <c r="S39" s="1113"/>
      <c r="T39" s="1113"/>
      <c r="U39" s="1113"/>
      <c r="V39" s="1113"/>
      <c r="W39" s="1113"/>
      <c r="X39" s="1113"/>
      <c r="Y39" s="1113"/>
      <c r="Z39" s="1113"/>
      <c r="AA39" s="1113"/>
      <c r="AB39" s="1113"/>
      <c r="AC39" s="1113"/>
      <c r="AD39" s="1113"/>
      <c r="AE39" s="1114"/>
      <c r="AF39" s="1088"/>
      <c r="AG39" s="1089"/>
      <c r="AH39" s="1089"/>
      <c r="AI39" s="1089"/>
      <c r="AJ39" s="1090"/>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101"/>
      <c r="BF39" s="1101"/>
      <c r="BG39" s="1101"/>
      <c r="BH39" s="1101"/>
      <c r="BI39" s="1102"/>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c r="A40" s="241">
        <v>13</v>
      </c>
      <c r="B40" s="1106"/>
      <c r="C40" s="1107"/>
      <c r="D40" s="1107"/>
      <c r="E40" s="1107"/>
      <c r="F40" s="1107"/>
      <c r="G40" s="1107"/>
      <c r="H40" s="1107"/>
      <c r="I40" s="1107"/>
      <c r="J40" s="1107"/>
      <c r="K40" s="1107"/>
      <c r="L40" s="1107"/>
      <c r="M40" s="1107"/>
      <c r="N40" s="1107"/>
      <c r="O40" s="1107"/>
      <c r="P40" s="1108"/>
      <c r="Q40" s="1112"/>
      <c r="R40" s="1113"/>
      <c r="S40" s="1113"/>
      <c r="T40" s="1113"/>
      <c r="U40" s="1113"/>
      <c r="V40" s="1113"/>
      <c r="W40" s="1113"/>
      <c r="X40" s="1113"/>
      <c r="Y40" s="1113"/>
      <c r="Z40" s="1113"/>
      <c r="AA40" s="1113"/>
      <c r="AB40" s="1113"/>
      <c r="AC40" s="1113"/>
      <c r="AD40" s="1113"/>
      <c r="AE40" s="1114"/>
      <c r="AF40" s="1088"/>
      <c r="AG40" s="1089"/>
      <c r="AH40" s="1089"/>
      <c r="AI40" s="1089"/>
      <c r="AJ40" s="1090"/>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101"/>
      <c r="BF40" s="1101"/>
      <c r="BG40" s="1101"/>
      <c r="BH40" s="1101"/>
      <c r="BI40" s="1102"/>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c r="A41" s="241">
        <v>14</v>
      </c>
      <c r="B41" s="1106"/>
      <c r="C41" s="1107"/>
      <c r="D41" s="1107"/>
      <c r="E41" s="1107"/>
      <c r="F41" s="1107"/>
      <c r="G41" s="1107"/>
      <c r="H41" s="1107"/>
      <c r="I41" s="1107"/>
      <c r="J41" s="1107"/>
      <c r="K41" s="1107"/>
      <c r="L41" s="1107"/>
      <c r="M41" s="1107"/>
      <c r="N41" s="1107"/>
      <c r="O41" s="1107"/>
      <c r="P41" s="1108"/>
      <c r="Q41" s="1112"/>
      <c r="R41" s="1113"/>
      <c r="S41" s="1113"/>
      <c r="T41" s="1113"/>
      <c r="U41" s="1113"/>
      <c r="V41" s="1113"/>
      <c r="W41" s="1113"/>
      <c r="X41" s="1113"/>
      <c r="Y41" s="1113"/>
      <c r="Z41" s="1113"/>
      <c r="AA41" s="1113"/>
      <c r="AB41" s="1113"/>
      <c r="AC41" s="1113"/>
      <c r="AD41" s="1113"/>
      <c r="AE41" s="1114"/>
      <c r="AF41" s="1088"/>
      <c r="AG41" s="1089"/>
      <c r="AH41" s="1089"/>
      <c r="AI41" s="1089"/>
      <c r="AJ41" s="1090"/>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101"/>
      <c r="BF41" s="1101"/>
      <c r="BG41" s="1101"/>
      <c r="BH41" s="1101"/>
      <c r="BI41" s="1102"/>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c r="A42" s="241">
        <v>15</v>
      </c>
      <c r="B42" s="1106"/>
      <c r="C42" s="1107"/>
      <c r="D42" s="1107"/>
      <c r="E42" s="1107"/>
      <c r="F42" s="1107"/>
      <c r="G42" s="1107"/>
      <c r="H42" s="1107"/>
      <c r="I42" s="1107"/>
      <c r="J42" s="1107"/>
      <c r="K42" s="1107"/>
      <c r="L42" s="1107"/>
      <c r="M42" s="1107"/>
      <c r="N42" s="1107"/>
      <c r="O42" s="1107"/>
      <c r="P42" s="1108"/>
      <c r="Q42" s="1112"/>
      <c r="R42" s="1113"/>
      <c r="S42" s="1113"/>
      <c r="T42" s="1113"/>
      <c r="U42" s="1113"/>
      <c r="V42" s="1113"/>
      <c r="W42" s="1113"/>
      <c r="X42" s="1113"/>
      <c r="Y42" s="1113"/>
      <c r="Z42" s="1113"/>
      <c r="AA42" s="1113"/>
      <c r="AB42" s="1113"/>
      <c r="AC42" s="1113"/>
      <c r="AD42" s="1113"/>
      <c r="AE42" s="1114"/>
      <c r="AF42" s="1088"/>
      <c r="AG42" s="1089"/>
      <c r="AH42" s="1089"/>
      <c r="AI42" s="1089"/>
      <c r="AJ42" s="1090"/>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101"/>
      <c r="BF42" s="1101"/>
      <c r="BG42" s="1101"/>
      <c r="BH42" s="1101"/>
      <c r="BI42" s="1102"/>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c r="A43" s="241">
        <v>16</v>
      </c>
      <c r="B43" s="1106"/>
      <c r="C43" s="1107"/>
      <c r="D43" s="1107"/>
      <c r="E43" s="1107"/>
      <c r="F43" s="1107"/>
      <c r="G43" s="1107"/>
      <c r="H43" s="1107"/>
      <c r="I43" s="1107"/>
      <c r="J43" s="1107"/>
      <c r="K43" s="1107"/>
      <c r="L43" s="1107"/>
      <c r="M43" s="1107"/>
      <c r="N43" s="1107"/>
      <c r="O43" s="1107"/>
      <c r="P43" s="1108"/>
      <c r="Q43" s="1112"/>
      <c r="R43" s="1113"/>
      <c r="S43" s="1113"/>
      <c r="T43" s="1113"/>
      <c r="U43" s="1113"/>
      <c r="V43" s="1113"/>
      <c r="W43" s="1113"/>
      <c r="X43" s="1113"/>
      <c r="Y43" s="1113"/>
      <c r="Z43" s="1113"/>
      <c r="AA43" s="1113"/>
      <c r="AB43" s="1113"/>
      <c r="AC43" s="1113"/>
      <c r="AD43" s="1113"/>
      <c r="AE43" s="1114"/>
      <c r="AF43" s="1088"/>
      <c r="AG43" s="1089"/>
      <c r="AH43" s="1089"/>
      <c r="AI43" s="1089"/>
      <c r="AJ43" s="1090"/>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101"/>
      <c r="BF43" s="1101"/>
      <c r="BG43" s="1101"/>
      <c r="BH43" s="1101"/>
      <c r="BI43" s="1102"/>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c r="A44" s="241">
        <v>17</v>
      </c>
      <c r="B44" s="1106"/>
      <c r="C44" s="1107"/>
      <c r="D44" s="1107"/>
      <c r="E44" s="1107"/>
      <c r="F44" s="1107"/>
      <c r="G44" s="1107"/>
      <c r="H44" s="1107"/>
      <c r="I44" s="1107"/>
      <c r="J44" s="1107"/>
      <c r="K44" s="1107"/>
      <c r="L44" s="1107"/>
      <c r="M44" s="1107"/>
      <c r="N44" s="1107"/>
      <c r="O44" s="1107"/>
      <c r="P44" s="1108"/>
      <c r="Q44" s="1112"/>
      <c r="R44" s="1113"/>
      <c r="S44" s="1113"/>
      <c r="T44" s="1113"/>
      <c r="U44" s="1113"/>
      <c r="V44" s="1113"/>
      <c r="W44" s="1113"/>
      <c r="X44" s="1113"/>
      <c r="Y44" s="1113"/>
      <c r="Z44" s="1113"/>
      <c r="AA44" s="1113"/>
      <c r="AB44" s="1113"/>
      <c r="AC44" s="1113"/>
      <c r="AD44" s="1113"/>
      <c r="AE44" s="1114"/>
      <c r="AF44" s="1088"/>
      <c r="AG44" s="1089"/>
      <c r="AH44" s="1089"/>
      <c r="AI44" s="1089"/>
      <c r="AJ44" s="1090"/>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101"/>
      <c r="BF44" s="1101"/>
      <c r="BG44" s="1101"/>
      <c r="BH44" s="1101"/>
      <c r="BI44" s="1102"/>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c r="A45" s="241">
        <v>18</v>
      </c>
      <c r="B45" s="1106"/>
      <c r="C45" s="1107"/>
      <c r="D45" s="1107"/>
      <c r="E45" s="1107"/>
      <c r="F45" s="1107"/>
      <c r="G45" s="1107"/>
      <c r="H45" s="1107"/>
      <c r="I45" s="1107"/>
      <c r="J45" s="1107"/>
      <c r="K45" s="1107"/>
      <c r="L45" s="1107"/>
      <c r="M45" s="1107"/>
      <c r="N45" s="1107"/>
      <c r="O45" s="1107"/>
      <c r="P45" s="1108"/>
      <c r="Q45" s="1112"/>
      <c r="R45" s="1113"/>
      <c r="S45" s="1113"/>
      <c r="T45" s="1113"/>
      <c r="U45" s="1113"/>
      <c r="V45" s="1113"/>
      <c r="W45" s="1113"/>
      <c r="X45" s="1113"/>
      <c r="Y45" s="1113"/>
      <c r="Z45" s="1113"/>
      <c r="AA45" s="1113"/>
      <c r="AB45" s="1113"/>
      <c r="AC45" s="1113"/>
      <c r="AD45" s="1113"/>
      <c r="AE45" s="1114"/>
      <c r="AF45" s="1088"/>
      <c r="AG45" s="1089"/>
      <c r="AH45" s="1089"/>
      <c r="AI45" s="1089"/>
      <c r="AJ45" s="1090"/>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101"/>
      <c r="BF45" s="1101"/>
      <c r="BG45" s="1101"/>
      <c r="BH45" s="1101"/>
      <c r="BI45" s="1102"/>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c r="A46" s="241">
        <v>19</v>
      </c>
      <c r="B46" s="1106"/>
      <c r="C46" s="1107"/>
      <c r="D46" s="1107"/>
      <c r="E46" s="1107"/>
      <c r="F46" s="1107"/>
      <c r="G46" s="1107"/>
      <c r="H46" s="1107"/>
      <c r="I46" s="1107"/>
      <c r="J46" s="1107"/>
      <c r="K46" s="1107"/>
      <c r="L46" s="1107"/>
      <c r="M46" s="1107"/>
      <c r="N46" s="1107"/>
      <c r="O46" s="1107"/>
      <c r="P46" s="1108"/>
      <c r="Q46" s="1112"/>
      <c r="R46" s="1113"/>
      <c r="S46" s="1113"/>
      <c r="T46" s="1113"/>
      <c r="U46" s="1113"/>
      <c r="V46" s="1113"/>
      <c r="W46" s="1113"/>
      <c r="X46" s="1113"/>
      <c r="Y46" s="1113"/>
      <c r="Z46" s="1113"/>
      <c r="AA46" s="1113"/>
      <c r="AB46" s="1113"/>
      <c r="AC46" s="1113"/>
      <c r="AD46" s="1113"/>
      <c r="AE46" s="1114"/>
      <c r="AF46" s="1088"/>
      <c r="AG46" s="1089"/>
      <c r="AH46" s="1089"/>
      <c r="AI46" s="1089"/>
      <c r="AJ46" s="1090"/>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101"/>
      <c r="BF46" s="1101"/>
      <c r="BG46" s="1101"/>
      <c r="BH46" s="1101"/>
      <c r="BI46" s="1102"/>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c r="A47" s="241">
        <v>20</v>
      </c>
      <c r="B47" s="1106"/>
      <c r="C47" s="1107"/>
      <c r="D47" s="1107"/>
      <c r="E47" s="1107"/>
      <c r="F47" s="1107"/>
      <c r="G47" s="1107"/>
      <c r="H47" s="1107"/>
      <c r="I47" s="1107"/>
      <c r="J47" s="1107"/>
      <c r="K47" s="1107"/>
      <c r="L47" s="1107"/>
      <c r="M47" s="1107"/>
      <c r="N47" s="1107"/>
      <c r="O47" s="1107"/>
      <c r="P47" s="1108"/>
      <c r="Q47" s="1112"/>
      <c r="R47" s="1113"/>
      <c r="S47" s="1113"/>
      <c r="T47" s="1113"/>
      <c r="U47" s="1113"/>
      <c r="V47" s="1113"/>
      <c r="W47" s="1113"/>
      <c r="X47" s="1113"/>
      <c r="Y47" s="1113"/>
      <c r="Z47" s="1113"/>
      <c r="AA47" s="1113"/>
      <c r="AB47" s="1113"/>
      <c r="AC47" s="1113"/>
      <c r="AD47" s="1113"/>
      <c r="AE47" s="1114"/>
      <c r="AF47" s="1088"/>
      <c r="AG47" s="1089"/>
      <c r="AH47" s="1089"/>
      <c r="AI47" s="1089"/>
      <c r="AJ47" s="1090"/>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101"/>
      <c r="BF47" s="1101"/>
      <c r="BG47" s="1101"/>
      <c r="BH47" s="1101"/>
      <c r="BI47" s="1102"/>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c r="A48" s="241">
        <v>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88"/>
      <c r="AG48" s="1089"/>
      <c r="AH48" s="1089"/>
      <c r="AI48" s="1089"/>
      <c r="AJ48" s="1090"/>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101"/>
      <c r="BF48" s="1101"/>
      <c r="BG48" s="1101"/>
      <c r="BH48" s="1101"/>
      <c r="BI48" s="1102"/>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c r="A49" s="241">
        <v>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88"/>
      <c r="AG49" s="1089"/>
      <c r="AH49" s="1089"/>
      <c r="AI49" s="1089"/>
      <c r="AJ49" s="1090"/>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101"/>
      <c r="BF49" s="1101"/>
      <c r="BG49" s="1101"/>
      <c r="BH49" s="1101"/>
      <c r="BI49" s="1102"/>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c r="A50" s="241">
        <v>23</v>
      </c>
      <c r="B50" s="1106"/>
      <c r="C50" s="1107"/>
      <c r="D50" s="1107"/>
      <c r="E50" s="1107"/>
      <c r="F50" s="1107"/>
      <c r="G50" s="1107"/>
      <c r="H50" s="1107"/>
      <c r="I50" s="1107"/>
      <c r="J50" s="1107"/>
      <c r="K50" s="1107"/>
      <c r="L50" s="1107"/>
      <c r="M50" s="1107"/>
      <c r="N50" s="1107"/>
      <c r="O50" s="1107"/>
      <c r="P50" s="1108"/>
      <c r="Q50" s="1109"/>
      <c r="R50" s="1092"/>
      <c r="S50" s="1092"/>
      <c r="T50" s="1092"/>
      <c r="U50" s="1092"/>
      <c r="V50" s="1092"/>
      <c r="W50" s="1092"/>
      <c r="X50" s="1092"/>
      <c r="Y50" s="1092"/>
      <c r="Z50" s="1092"/>
      <c r="AA50" s="1092"/>
      <c r="AB50" s="1092"/>
      <c r="AC50" s="1092"/>
      <c r="AD50" s="1092"/>
      <c r="AE50" s="1110"/>
      <c r="AF50" s="1088"/>
      <c r="AG50" s="1089"/>
      <c r="AH50" s="1089"/>
      <c r="AI50" s="1089"/>
      <c r="AJ50" s="1090"/>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101"/>
      <c r="BF50" s="1101"/>
      <c r="BG50" s="1101"/>
      <c r="BH50" s="1101"/>
      <c r="BI50" s="1102"/>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c r="A51" s="241">
        <v>24</v>
      </c>
      <c r="B51" s="1106"/>
      <c r="C51" s="1107"/>
      <c r="D51" s="1107"/>
      <c r="E51" s="1107"/>
      <c r="F51" s="1107"/>
      <c r="G51" s="1107"/>
      <c r="H51" s="1107"/>
      <c r="I51" s="1107"/>
      <c r="J51" s="1107"/>
      <c r="K51" s="1107"/>
      <c r="L51" s="1107"/>
      <c r="M51" s="1107"/>
      <c r="N51" s="1107"/>
      <c r="O51" s="1107"/>
      <c r="P51" s="1108"/>
      <c r="Q51" s="1109"/>
      <c r="R51" s="1092"/>
      <c r="S51" s="1092"/>
      <c r="T51" s="1092"/>
      <c r="U51" s="1092"/>
      <c r="V51" s="1092"/>
      <c r="W51" s="1092"/>
      <c r="X51" s="1092"/>
      <c r="Y51" s="1092"/>
      <c r="Z51" s="1092"/>
      <c r="AA51" s="1092"/>
      <c r="AB51" s="1092"/>
      <c r="AC51" s="1092"/>
      <c r="AD51" s="1092"/>
      <c r="AE51" s="1110"/>
      <c r="AF51" s="1088"/>
      <c r="AG51" s="1089"/>
      <c r="AH51" s="1089"/>
      <c r="AI51" s="1089"/>
      <c r="AJ51" s="1090"/>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101"/>
      <c r="BF51" s="1101"/>
      <c r="BG51" s="1101"/>
      <c r="BH51" s="1101"/>
      <c r="BI51" s="1102"/>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c r="A52" s="241">
        <v>25</v>
      </c>
      <c r="B52" s="1106"/>
      <c r="C52" s="1107"/>
      <c r="D52" s="1107"/>
      <c r="E52" s="1107"/>
      <c r="F52" s="1107"/>
      <c r="G52" s="1107"/>
      <c r="H52" s="1107"/>
      <c r="I52" s="1107"/>
      <c r="J52" s="1107"/>
      <c r="K52" s="1107"/>
      <c r="L52" s="1107"/>
      <c r="M52" s="1107"/>
      <c r="N52" s="1107"/>
      <c r="O52" s="1107"/>
      <c r="P52" s="1108"/>
      <c r="Q52" s="1109"/>
      <c r="R52" s="1092"/>
      <c r="S52" s="1092"/>
      <c r="T52" s="1092"/>
      <c r="U52" s="1092"/>
      <c r="V52" s="1092"/>
      <c r="W52" s="1092"/>
      <c r="X52" s="1092"/>
      <c r="Y52" s="1092"/>
      <c r="Z52" s="1092"/>
      <c r="AA52" s="1092"/>
      <c r="AB52" s="1092"/>
      <c r="AC52" s="1092"/>
      <c r="AD52" s="1092"/>
      <c r="AE52" s="1110"/>
      <c r="AF52" s="1088"/>
      <c r="AG52" s="1089"/>
      <c r="AH52" s="1089"/>
      <c r="AI52" s="1089"/>
      <c r="AJ52" s="1090"/>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101"/>
      <c r="BF52" s="1101"/>
      <c r="BG52" s="1101"/>
      <c r="BH52" s="1101"/>
      <c r="BI52" s="1102"/>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c r="A53" s="241">
        <v>26</v>
      </c>
      <c r="B53" s="1106"/>
      <c r="C53" s="1107"/>
      <c r="D53" s="1107"/>
      <c r="E53" s="1107"/>
      <c r="F53" s="1107"/>
      <c r="G53" s="1107"/>
      <c r="H53" s="1107"/>
      <c r="I53" s="1107"/>
      <c r="J53" s="1107"/>
      <c r="K53" s="1107"/>
      <c r="L53" s="1107"/>
      <c r="M53" s="1107"/>
      <c r="N53" s="1107"/>
      <c r="O53" s="1107"/>
      <c r="P53" s="1108"/>
      <c r="Q53" s="1109"/>
      <c r="R53" s="1092"/>
      <c r="S53" s="1092"/>
      <c r="T53" s="1092"/>
      <c r="U53" s="1092"/>
      <c r="V53" s="1092"/>
      <c r="W53" s="1092"/>
      <c r="X53" s="1092"/>
      <c r="Y53" s="1092"/>
      <c r="Z53" s="1092"/>
      <c r="AA53" s="1092"/>
      <c r="AB53" s="1092"/>
      <c r="AC53" s="1092"/>
      <c r="AD53" s="1092"/>
      <c r="AE53" s="1110"/>
      <c r="AF53" s="1088"/>
      <c r="AG53" s="1089"/>
      <c r="AH53" s="1089"/>
      <c r="AI53" s="1089"/>
      <c r="AJ53" s="1090"/>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101"/>
      <c r="BF53" s="1101"/>
      <c r="BG53" s="1101"/>
      <c r="BH53" s="1101"/>
      <c r="BI53" s="1102"/>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c r="A54" s="241">
        <v>27</v>
      </c>
      <c r="B54" s="1106"/>
      <c r="C54" s="1107"/>
      <c r="D54" s="1107"/>
      <c r="E54" s="1107"/>
      <c r="F54" s="1107"/>
      <c r="G54" s="1107"/>
      <c r="H54" s="1107"/>
      <c r="I54" s="1107"/>
      <c r="J54" s="1107"/>
      <c r="K54" s="1107"/>
      <c r="L54" s="1107"/>
      <c r="M54" s="1107"/>
      <c r="N54" s="1107"/>
      <c r="O54" s="1107"/>
      <c r="P54" s="1108"/>
      <c r="Q54" s="1109"/>
      <c r="R54" s="1092"/>
      <c r="S54" s="1092"/>
      <c r="T54" s="1092"/>
      <c r="U54" s="1092"/>
      <c r="V54" s="1092"/>
      <c r="W54" s="1092"/>
      <c r="X54" s="1092"/>
      <c r="Y54" s="1092"/>
      <c r="Z54" s="1092"/>
      <c r="AA54" s="1092"/>
      <c r="AB54" s="1092"/>
      <c r="AC54" s="1092"/>
      <c r="AD54" s="1092"/>
      <c r="AE54" s="1110"/>
      <c r="AF54" s="1088"/>
      <c r="AG54" s="1089"/>
      <c r="AH54" s="1089"/>
      <c r="AI54" s="1089"/>
      <c r="AJ54" s="1090"/>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101"/>
      <c r="BF54" s="1101"/>
      <c r="BG54" s="1101"/>
      <c r="BH54" s="1101"/>
      <c r="BI54" s="1102"/>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c r="A55" s="241">
        <v>28</v>
      </c>
      <c r="B55" s="1106"/>
      <c r="C55" s="1107"/>
      <c r="D55" s="1107"/>
      <c r="E55" s="1107"/>
      <c r="F55" s="1107"/>
      <c r="G55" s="1107"/>
      <c r="H55" s="1107"/>
      <c r="I55" s="1107"/>
      <c r="J55" s="1107"/>
      <c r="K55" s="1107"/>
      <c r="L55" s="1107"/>
      <c r="M55" s="1107"/>
      <c r="N55" s="1107"/>
      <c r="O55" s="1107"/>
      <c r="P55" s="1108"/>
      <c r="Q55" s="1109"/>
      <c r="R55" s="1092"/>
      <c r="S55" s="1092"/>
      <c r="T55" s="1092"/>
      <c r="U55" s="1092"/>
      <c r="V55" s="1092"/>
      <c r="W55" s="1092"/>
      <c r="X55" s="1092"/>
      <c r="Y55" s="1092"/>
      <c r="Z55" s="1092"/>
      <c r="AA55" s="1092"/>
      <c r="AB55" s="1092"/>
      <c r="AC55" s="1092"/>
      <c r="AD55" s="1092"/>
      <c r="AE55" s="1110"/>
      <c r="AF55" s="1088"/>
      <c r="AG55" s="1089"/>
      <c r="AH55" s="1089"/>
      <c r="AI55" s="1089"/>
      <c r="AJ55" s="1090"/>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101"/>
      <c r="BF55" s="1101"/>
      <c r="BG55" s="1101"/>
      <c r="BH55" s="1101"/>
      <c r="BI55" s="1102"/>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c r="A56" s="241">
        <v>29</v>
      </c>
      <c r="B56" s="1106"/>
      <c r="C56" s="1107"/>
      <c r="D56" s="1107"/>
      <c r="E56" s="1107"/>
      <c r="F56" s="1107"/>
      <c r="G56" s="1107"/>
      <c r="H56" s="1107"/>
      <c r="I56" s="1107"/>
      <c r="J56" s="1107"/>
      <c r="K56" s="1107"/>
      <c r="L56" s="1107"/>
      <c r="M56" s="1107"/>
      <c r="N56" s="1107"/>
      <c r="O56" s="1107"/>
      <c r="P56" s="1108"/>
      <c r="Q56" s="1109"/>
      <c r="R56" s="1092"/>
      <c r="S56" s="1092"/>
      <c r="T56" s="1092"/>
      <c r="U56" s="1092"/>
      <c r="V56" s="1092"/>
      <c r="W56" s="1092"/>
      <c r="X56" s="1092"/>
      <c r="Y56" s="1092"/>
      <c r="Z56" s="1092"/>
      <c r="AA56" s="1092"/>
      <c r="AB56" s="1092"/>
      <c r="AC56" s="1092"/>
      <c r="AD56" s="1092"/>
      <c r="AE56" s="1110"/>
      <c r="AF56" s="1088"/>
      <c r="AG56" s="1089"/>
      <c r="AH56" s="1089"/>
      <c r="AI56" s="1089"/>
      <c r="AJ56" s="1090"/>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101"/>
      <c r="BF56" s="1101"/>
      <c r="BG56" s="1101"/>
      <c r="BH56" s="1101"/>
      <c r="BI56" s="1102"/>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c r="A57" s="241">
        <v>30</v>
      </c>
      <c r="B57" s="1106"/>
      <c r="C57" s="1107"/>
      <c r="D57" s="1107"/>
      <c r="E57" s="1107"/>
      <c r="F57" s="1107"/>
      <c r="G57" s="1107"/>
      <c r="H57" s="1107"/>
      <c r="I57" s="1107"/>
      <c r="J57" s="1107"/>
      <c r="K57" s="1107"/>
      <c r="L57" s="1107"/>
      <c r="M57" s="1107"/>
      <c r="N57" s="1107"/>
      <c r="O57" s="1107"/>
      <c r="P57" s="1108"/>
      <c r="Q57" s="1109"/>
      <c r="R57" s="1092"/>
      <c r="S57" s="1092"/>
      <c r="T57" s="1092"/>
      <c r="U57" s="1092"/>
      <c r="V57" s="1092"/>
      <c r="W57" s="1092"/>
      <c r="X57" s="1092"/>
      <c r="Y57" s="1092"/>
      <c r="Z57" s="1092"/>
      <c r="AA57" s="1092"/>
      <c r="AB57" s="1092"/>
      <c r="AC57" s="1092"/>
      <c r="AD57" s="1092"/>
      <c r="AE57" s="1110"/>
      <c r="AF57" s="1088"/>
      <c r="AG57" s="1089"/>
      <c r="AH57" s="1089"/>
      <c r="AI57" s="1089"/>
      <c r="AJ57" s="1090"/>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101"/>
      <c r="BF57" s="1101"/>
      <c r="BG57" s="1101"/>
      <c r="BH57" s="1101"/>
      <c r="BI57" s="1102"/>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c r="A58" s="241">
        <v>31</v>
      </c>
      <c r="B58" s="1106"/>
      <c r="C58" s="1107"/>
      <c r="D58" s="1107"/>
      <c r="E58" s="1107"/>
      <c r="F58" s="1107"/>
      <c r="G58" s="1107"/>
      <c r="H58" s="1107"/>
      <c r="I58" s="1107"/>
      <c r="J58" s="1107"/>
      <c r="K58" s="1107"/>
      <c r="L58" s="1107"/>
      <c r="M58" s="1107"/>
      <c r="N58" s="1107"/>
      <c r="O58" s="1107"/>
      <c r="P58" s="1108"/>
      <c r="Q58" s="1109"/>
      <c r="R58" s="1092"/>
      <c r="S58" s="1092"/>
      <c r="T58" s="1092"/>
      <c r="U58" s="1092"/>
      <c r="V58" s="1092"/>
      <c r="W58" s="1092"/>
      <c r="X58" s="1092"/>
      <c r="Y58" s="1092"/>
      <c r="Z58" s="1092"/>
      <c r="AA58" s="1092"/>
      <c r="AB58" s="1092"/>
      <c r="AC58" s="1092"/>
      <c r="AD58" s="1092"/>
      <c r="AE58" s="1110"/>
      <c r="AF58" s="1088"/>
      <c r="AG58" s="1089"/>
      <c r="AH58" s="1089"/>
      <c r="AI58" s="1089"/>
      <c r="AJ58" s="1090"/>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101"/>
      <c r="BF58" s="1101"/>
      <c r="BG58" s="1101"/>
      <c r="BH58" s="1101"/>
      <c r="BI58" s="1102"/>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c r="A59" s="241">
        <v>32</v>
      </c>
      <c r="B59" s="1106"/>
      <c r="C59" s="1107"/>
      <c r="D59" s="1107"/>
      <c r="E59" s="1107"/>
      <c r="F59" s="1107"/>
      <c r="G59" s="1107"/>
      <c r="H59" s="1107"/>
      <c r="I59" s="1107"/>
      <c r="J59" s="1107"/>
      <c r="K59" s="1107"/>
      <c r="L59" s="1107"/>
      <c r="M59" s="1107"/>
      <c r="N59" s="1107"/>
      <c r="O59" s="1107"/>
      <c r="P59" s="1108"/>
      <c r="Q59" s="1109"/>
      <c r="R59" s="1092"/>
      <c r="S59" s="1092"/>
      <c r="T59" s="1092"/>
      <c r="U59" s="1092"/>
      <c r="V59" s="1092"/>
      <c r="W59" s="1092"/>
      <c r="X59" s="1092"/>
      <c r="Y59" s="1092"/>
      <c r="Z59" s="1092"/>
      <c r="AA59" s="1092"/>
      <c r="AB59" s="1092"/>
      <c r="AC59" s="1092"/>
      <c r="AD59" s="1092"/>
      <c r="AE59" s="1110"/>
      <c r="AF59" s="1088"/>
      <c r="AG59" s="1089"/>
      <c r="AH59" s="1089"/>
      <c r="AI59" s="1089"/>
      <c r="AJ59" s="1090"/>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101"/>
      <c r="BF59" s="1101"/>
      <c r="BG59" s="1101"/>
      <c r="BH59" s="1101"/>
      <c r="BI59" s="1102"/>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c r="A60" s="241">
        <v>33</v>
      </c>
      <c r="B60" s="1106"/>
      <c r="C60" s="1107"/>
      <c r="D60" s="1107"/>
      <c r="E60" s="1107"/>
      <c r="F60" s="1107"/>
      <c r="G60" s="1107"/>
      <c r="H60" s="1107"/>
      <c r="I60" s="1107"/>
      <c r="J60" s="1107"/>
      <c r="K60" s="1107"/>
      <c r="L60" s="1107"/>
      <c r="M60" s="1107"/>
      <c r="N60" s="1107"/>
      <c r="O60" s="1107"/>
      <c r="P60" s="1108"/>
      <c r="Q60" s="1109"/>
      <c r="R60" s="1092"/>
      <c r="S60" s="1092"/>
      <c r="T60" s="1092"/>
      <c r="U60" s="1092"/>
      <c r="V60" s="1092"/>
      <c r="W60" s="1092"/>
      <c r="X60" s="1092"/>
      <c r="Y60" s="1092"/>
      <c r="Z60" s="1092"/>
      <c r="AA60" s="1092"/>
      <c r="AB60" s="1092"/>
      <c r="AC60" s="1092"/>
      <c r="AD60" s="1092"/>
      <c r="AE60" s="1110"/>
      <c r="AF60" s="1088"/>
      <c r="AG60" s="1089"/>
      <c r="AH60" s="1089"/>
      <c r="AI60" s="1089"/>
      <c r="AJ60" s="1090"/>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101"/>
      <c r="BF60" s="1101"/>
      <c r="BG60" s="1101"/>
      <c r="BH60" s="1101"/>
      <c r="BI60" s="1102"/>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c r="A61" s="241">
        <v>34</v>
      </c>
      <c r="B61" s="1106"/>
      <c r="C61" s="1107"/>
      <c r="D61" s="1107"/>
      <c r="E61" s="1107"/>
      <c r="F61" s="1107"/>
      <c r="G61" s="1107"/>
      <c r="H61" s="1107"/>
      <c r="I61" s="1107"/>
      <c r="J61" s="1107"/>
      <c r="K61" s="1107"/>
      <c r="L61" s="1107"/>
      <c r="M61" s="1107"/>
      <c r="N61" s="1107"/>
      <c r="O61" s="1107"/>
      <c r="P61" s="1108"/>
      <c r="Q61" s="1109"/>
      <c r="R61" s="1092"/>
      <c r="S61" s="1092"/>
      <c r="T61" s="1092"/>
      <c r="U61" s="1092"/>
      <c r="V61" s="1092"/>
      <c r="W61" s="1092"/>
      <c r="X61" s="1092"/>
      <c r="Y61" s="1092"/>
      <c r="Z61" s="1092"/>
      <c r="AA61" s="1092"/>
      <c r="AB61" s="1092"/>
      <c r="AC61" s="1092"/>
      <c r="AD61" s="1092"/>
      <c r="AE61" s="1110"/>
      <c r="AF61" s="1088"/>
      <c r="AG61" s="1089"/>
      <c r="AH61" s="1089"/>
      <c r="AI61" s="1089"/>
      <c r="AJ61" s="1090"/>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101"/>
      <c r="BF61" s="1101"/>
      <c r="BG61" s="1101"/>
      <c r="BH61" s="1101"/>
      <c r="BI61" s="1102"/>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c r="A62" s="241">
        <v>35</v>
      </c>
      <c r="B62" s="1106"/>
      <c r="C62" s="1107"/>
      <c r="D62" s="1107"/>
      <c r="E62" s="1107"/>
      <c r="F62" s="1107"/>
      <c r="G62" s="1107"/>
      <c r="H62" s="1107"/>
      <c r="I62" s="1107"/>
      <c r="J62" s="1107"/>
      <c r="K62" s="1107"/>
      <c r="L62" s="1107"/>
      <c r="M62" s="1107"/>
      <c r="N62" s="1107"/>
      <c r="O62" s="1107"/>
      <c r="P62" s="1108"/>
      <c r="Q62" s="1109"/>
      <c r="R62" s="1092"/>
      <c r="S62" s="1092"/>
      <c r="T62" s="1092"/>
      <c r="U62" s="1092"/>
      <c r="V62" s="1092"/>
      <c r="W62" s="1092"/>
      <c r="X62" s="1092"/>
      <c r="Y62" s="1092"/>
      <c r="Z62" s="1092"/>
      <c r="AA62" s="1092"/>
      <c r="AB62" s="1092"/>
      <c r="AC62" s="1092"/>
      <c r="AD62" s="1092"/>
      <c r="AE62" s="1110"/>
      <c r="AF62" s="1088"/>
      <c r="AG62" s="1089"/>
      <c r="AH62" s="1089"/>
      <c r="AI62" s="1089"/>
      <c r="AJ62" s="1090"/>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101"/>
      <c r="BF62" s="1101"/>
      <c r="BG62" s="1101"/>
      <c r="BH62" s="1101"/>
      <c r="BI62" s="1102"/>
      <c r="BJ62" s="1103" t="s">
        <v>401</v>
      </c>
      <c r="BK62" s="1104"/>
      <c r="BL62" s="1104"/>
      <c r="BM62" s="1104"/>
      <c r="BN62" s="1105"/>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c r="A63" s="244" t="s">
        <v>380</v>
      </c>
      <c r="B63" s="1013" t="s">
        <v>402</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7"/>
      <c r="AF63" s="1098">
        <v>44</v>
      </c>
      <c r="AG63" s="1028"/>
      <c r="AH63" s="1028"/>
      <c r="AI63" s="1028"/>
      <c r="AJ63" s="1099"/>
      <c r="AK63" s="1100"/>
      <c r="AL63" s="1032"/>
      <c r="AM63" s="1032"/>
      <c r="AN63" s="1032"/>
      <c r="AO63" s="1032"/>
      <c r="AP63" s="1028">
        <v>2125</v>
      </c>
      <c r="AQ63" s="1028"/>
      <c r="AR63" s="1028"/>
      <c r="AS63" s="1028"/>
      <c r="AT63" s="1028"/>
      <c r="AU63" s="1028">
        <v>1620</v>
      </c>
      <c r="AV63" s="1028"/>
      <c r="AW63" s="1028"/>
      <c r="AX63" s="1028"/>
      <c r="AY63" s="1028"/>
      <c r="AZ63" s="1094"/>
      <c r="BA63" s="1094"/>
      <c r="BB63" s="1094"/>
      <c r="BC63" s="1094"/>
      <c r="BD63" s="1094"/>
      <c r="BE63" s="1029"/>
      <c r="BF63" s="1029"/>
      <c r="BG63" s="1029"/>
      <c r="BH63" s="1029"/>
      <c r="BI63" s="1030"/>
      <c r="BJ63" s="1095" t="s">
        <v>403</v>
      </c>
      <c r="BK63" s="1020"/>
      <c r="BL63" s="1020"/>
      <c r="BM63" s="1020"/>
      <c r="BN63" s="1096"/>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c r="A65" s="232" t="s">
        <v>404</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c r="A66" s="1064" t="s">
        <v>405</v>
      </c>
      <c r="B66" s="1065"/>
      <c r="C66" s="1065"/>
      <c r="D66" s="1065"/>
      <c r="E66" s="1065"/>
      <c r="F66" s="1065"/>
      <c r="G66" s="1065"/>
      <c r="H66" s="1065"/>
      <c r="I66" s="1065"/>
      <c r="J66" s="1065"/>
      <c r="K66" s="1065"/>
      <c r="L66" s="1065"/>
      <c r="M66" s="1065"/>
      <c r="N66" s="1065"/>
      <c r="O66" s="1065"/>
      <c r="P66" s="1066"/>
      <c r="Q66" s="1070" t="s">
        <v>406</v>
      </c>
      <c r="R66" s="1071"/>
      <c r="S66" s="1071"/>
      <c r="T66" s="1071"/>
      <c r="U66" s="1072"/>
      <c r="V66" s="1070" t="s">
        <v>407</v>
      </c>
      <c r="W66" s="1071"/>
      <c r="X66" s="1071"/>
      <c r="Y66" s="1071"/>
      <c r="Z66" s="1072"/>
      <c r="AA66" s="1070" t="s">
        <v>408</v>
      </c>
      <c r="AB66" s="1071"/>
      <c r="AC66" s="1071"/>
      <c r="AD66" s="1071"/>
      <c r="AE66" s="1072"/>
      <c r="AF66" s="1076" t="s">
        <v>409</v>
      </c>
      <c r="AG66" s="1077"/>
      <c r="AH66" s="1077"/>
      <c r="AI66" s="1077"/>
      <c r="AJ66" s="1078"/>
      <c r="AK66" s="1070" t="s">
        <v>388</v>
      </c>
      <c r="AL66" s="1065"/>
      <c r="AM66" s="1065"/>
      <c r="AN66" s="1065"/>
      <c r="AO66" s="1066"/>
      <c r="AP66" s="1070" t="s">
        <v>410</v>
      </c>
      <c r="AQ66" s="1071"/>
      <c r="AR66" s="1071"/>
      <c r="AS66" s="1071"/>
      <c r="AT66" s="1072"/>
      <c r="AU66" s="1070" t="s">
        <v>411</v>
      </c>
      <c r="AV66" s="1071"/>
      <c r="AW66" s="1071"/>
      <c r="AX66" s="1071"/>
      <c r="AY66" s="1072"/>
      <c r="AZ66" s="1070" t="s">
        <v>368</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c r="A68" s="238">
        <v>1</v>
      </c>
      <c r="B68" s="1054" t="s">
        <v>565</v>
      </c>
      <c r="C68" s="1055"/>
      <c r="D68" s="1055"/>
      <c r="E68" s="1055"/>
      <c r="F68" s="1055"/>
      <c r="G68" s="1055"/>
      <c r="H68" s="1055"/>
      <c r="I68" s="1055"/>
      <c r="J68" s="1055"/>
      <c r="K68" s="1055"/>
      <c r="L68" s="1055"/>
      <c r="M68" s="1055"/>
      <c r="N68" s="1055"/>
      <c r="O68" s="1055"/>
      <c r="P68" s="1056"/>
      <c r="Q68" s="1057">
        <v>1527</v>
      </c>
      <c r="R68" s="1051"/>
      <c r="S68" s="1051"/>
      <c r="T68" s="1051"/>
      <c r="U68" s="1051"/>
      <c r="V68" s="1051">
        <v>1527</v>
      </c>
      <c r="W68" s="1051"/>
      <c r="X68" s="1051"/>
      <c r="Y68" s="1051"/>
      <c r="Z68" s="1051"/>
      <c r="AA68" s="1051">
        <v>0</v>
      </c>
      <c r="AB68" s="1051"/>
      <c r="AC68" s="1051"/>
      <c r="AD68" s="1051"/>
      <c r="AE68" s="1051"/>
      <c r="AF68" s="1051">
        <v>0</v>
      </c>
      <c r="AG68" s="1051"/>
      <c r="AH68" s="1051"/>
      <c r="AI68" s="1051"/>
      <c r="AJ68" s="1051"/>
      <c r="AK68" s="1051">
        <v>14</v>
      </c>
      <c r="AL68" s="1051"/>
      <c r="AM68" s="1051"/>
      <c r="AN68" s="1051"/>
      <c r="AO68" s="1051"/>
      <c r="AP68" s="1051">
        <v>282</v>
      </c>
      <c r="AQ68" s="1051"/>
      <c r="AR68" s="1051"/>
      <c r="AS68" s="1051"/>
      <c r="AT68" s="1051"/>
      <c r="AU68" s="1051">
        <v>22</v>
      </c>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c r="A69" s="241">
        <v>2</v>
      </c>
      <c r="B69" s="1043" t="s">
        <v>566</v>
      </c>
      <c r="C69" s="1044"/>
      <c r="D69" s="1044"/>
      <c r="E69" s="1044"/>
      <c r="F69" s="1044"/>
      <c r="G69" s="1044"/>
      <c r="H69" s="1044"/>
      <c r="I69" s="1044"/>
      <c r="J69" s="1044"/>
      <c r="K69" s="1044"/>
      <c r="L69" s="1044"/>
      <c r="M69" s="1044"/>
      <c r="N69" s="1044"/>
      <c r="O69" s="1044"/>
      <c r="P69" s="1045"/>
      <c r="Q69" s="1046">
        <v>9</v>
      </c>
      <c r="R69" s="1040"/>
      <c r="S69" s="1040"/>
      <c r="T69" s="1040"/>
      <c r="U69" s="1040"/>
      <c r="V69" s="1040">
        <v>5</v>
      </c>
      <c r="W69" s="1040"/>
      <c r="X69" s="1040"/>
      <c r="Y69" s="1040"/>
      <c r="Z69" s="1040"/>
      <c r="AA69" s="1040">
        <v>4</v>
      </c>
      <c r="AB69" s="1040"/>
      <c r="AC69" s="1040"/>
      <c r="AD69" s="1040"/>
      <c r="AE69" s="1040"/>
      <c r="AF69" s="1040">
        <v>4</v>
      </c>
      <c r="AG69" s="1040"/>
      <c r="AH69" s="1040"/>
      <c r="AI69" s="1040"/>
      <c r="AJ69" s="1040"/>
      <c r="AK69" s="1040" t="s">
        <v>576</v>
      </c>
      <c r="AL69" s="1040"/>
      <c r="AM69" s="1040"/>
      <c r="AN69" s="1040"/>
      <c r="AO69" s="1040"/>
      <c r="AP69" s="1040" t="s">
        <v>577</v>
      </c>
      <c r="AQ69" s="1040"/>
      <c r="AR69" s="1040"/>
      <c r="AS69" s="1040"/>
      <c r="AT69" s="1040"/>
      <c r="AU69" s="1040" t="s">
        <v>577</v>
      </c>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c r="A70" s="241">
        <v>3</v>
      </c>
      <c r="B70" s="1043" t="s">
        <v>567</v>
      </c>
      <c r="C70" s="1044"/>
      <c r="D70" s="1044"/>
      <c r="E70" s="1044"/>
      <c r="F70" s="1044"/>
      <c r="G70" s="1044"/>
      <c r="H70" s="1044"/>
      <c r="I70" s="1044"/>
      <c r="J70" s="1044"/>
      <c r="K70" s="1044"/>
      <c r="L70" s="1044"/>
      <c r="M70" s="1044"/>
      <c r="N70" s="1044"/>
      <c r="O70" s="1044"/>
      <c r="P70" s="1045"/>
      <c r="Q70" s="1046">
        <v>91</v>
      </c>
      <c r="R70" s="1040"/>
      <c r="S70" s="1040"/>
      <c r="T70" s="1040"/>
      <c r="U70" s="1040"/>
      <c r="V70" s="1040">
        <v>89</v>
      </c>
      <c r="W70" s="1040"/>
      <c r="X70" s="1040"/>
      <c r="Y70" s="1040"/>
      <c r="Z70" s="1040"/>
      <c r="AA70" s="1040">
        <v>2</v>
      </c>
      <c r="AB70" s="1040"/>
      <c r="AC70" s="1040"/>
      <c r="AD70" s="1040"/>
      <c r="AE70" s="1040"/>
      <c r="AF70" s="1040">
        <v>2</v>
      </c>
      <c r="AG70" s="1040"/>
      <c r="AH70" s="1040"/>
      <c r="AI70" s="1040"/>
      <c r="AJ70" s="1040"/>
      <c r="AK70" s="1040" t="s">
        <v>577</v>
      </c>
      <c r="AL70" s="1040"/>
      <c r="AM70" s="1040"/>
      <c r="AN70" s="1040"/>
      <c r="AO70" s="1040"/>
      <c r="AP70" s="1040" t="s">
        <v>577</v>
      </c>
      <c r="AQ70" s="1040"/>
      <c r="AR70" s="1040"/>
      <c r="AS70" s="1040"/>
      <c r="AT70" s="1040"/>
      <c r="AU70" s="1040" t="s">
        <v>577</v>
      </c>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c r="A71" s="241">
        <v>4</v>
      </c>
      <c r="B71" s="1043" t="s">
        <v>568</v>
      </c>
      <c r="C71" s="1044"/>
      <c r="D71" s="1044"/>
      <c r="E71" s="1044"/>
      <c r="F71" s="1044"/>
      <c r="G71" s="1044"/>
      <c r="H71" s="1044"/>
      <c r="I71" s="1044"/>
      <c r="J71" s="1044"/>
      <c r="K71" s="1044"/>
      <c r="L71" s="1044"/>
      <c r="M71" s="1044"/>
      <c r="N71" s="1044"/>
      <c r="O71" s="1044"/>
      <c r="P71" s="1045"/>
      <c r="Q71" s="1046">
        <v>2346</v>
      </c>
      <c r="R71" s="1040"/>
      <c r="S71" s="1040"/>
      <c r="T71" s="1040"/>
      <c r="U71" s="1040"/>
      <c r="V71" s="1040">
        <v>2308</v>
      </c>
      <c r="W71" s="1040"/>
      <c r="X71" s="1040"/>
      <c r="Y71" s="1040"/>
      <c r="Z71" s="1040"/>
      <c r="AA71" s="1040">
        <v>38</v>
      </c>
      <c r="AB71" s="1040"/>
      <c r="AC71" s="1040"/>
      <c r="AD71" s="1040"/>
      <c r="AE71" s="1040"/>
      <c r="AF71" s="1040">
        <v>38</v>
      </c>
      <c r="AG71" s="1040"/>
      <c r="AH71" s="1040"/>
      <c r="AI71" s="1040"/>
      <c r="AJ71" s="1040"/>
      <c r="AK71" s="1040" t="s">
        <v>578</v>
      </c>
      <c r="AL71" s="1040"/>
      <c r="AM71" s="1040"/>
      <c r="AN71" s="1040"/>
      <c r="AO71" s="1040"/>
      <c r="AP71" s="1040" t="s">
        <v>577</v>
      </c>
      <c r="AQ71" s="1040"/>
      <c r="AR71" s="1040"/>
      <c r="AS71" s="1040"/>
      <c r="AT71" s="1040"/>
      <c r="AU71" s="1040" t="s">
        <v>577</v>
      </c>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c r="A72" s="241">
        <v>5</v>
      </c>
      <c r="B72" s="1043" t="s">
        <v>569</v>
      </c>
      <c r="C72" s="1044"/>
      <c r="D72" s="1044"/>
      <c r="E72" s="1044"/>
      <c r="F72" s="1044"/>
      <c r="G72" s="1044"/>
      <c r="H72" s="1044"/>
      <c r="I72" s="1044"/>
      <c r="J72" s="1044"/>
      <c r="K72" s="1044"/>
      <c r="L72" s="1044"/>
      <c r="M72" s="1044"/>
      <c r="N72" s="1044"/>
      <c r="O72" s="1044"/>
      <c r="P72" s="1045"/>
      <c r="Q72" s="1046">
        <v>505</v>
      </c>
      <c r="R72" s="1040"/>
      <c r="S72" s="1040"/>
      <c r="T72" s="1040"/>
      <c r="U72" s="1040"/>
      <c r="V72" s="1040">
        <v>484</v>
      </c>
      <c r="W72" s="1040"/>
      <c r="X72" s="1040"/>
      <c r="Y72" s="1040"/>
      <c r="Z72" s="1040"/>
      <c r="AA72" s="1040">
        <v>21</v>
      </c>
      <c r="AB72" s="1040"/>
      <c r="AC72" s="1040"/>
      <c r="AD72" s="1040"/>
      <c r="AE72" s="1040"/>
      <c r="AF72" s="1040">
        <v>21</v>
      </c>
      <c r="AG72" s="1040"/>
      <c r="AH72" s="1040"/>
      <c r="AI72" s="1040"/>
      <c r="AJ72" s="1040"/>
      <c r="AK72" s="1040">
        <v>7</v>
      </c>
      <c r="AL72" s="1040"/>
      <c r="AM72" s="1040"/>
      <c r="AN72" s="1040"/>
      <c r="AO72" s="1040"/>
      <c r="AP72" s="1040" t="s">
        <v>577</v>
      </c>
      <c r="AQ72" s="1040"/>
      <c r="AR72" s="1040"/>
      <c r="AS72" s="1040"/>
      <c r="AT72" s="1040"/>
      <c r="AU72" s="1040" t="s">
        <v>577</v>
      </c>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c r="A73" s="241">
        <v>6</v>
      </c>
      <c r="B73" s="1043" t="s">
        <v>570</v>
      </c>
      <c r="C73" s="1044"/>
      <c r="D73" s="1044"/>
      <c r="E73" s="1044"/>
      <c r="F73" s="1044"/>
      <c r="G73" s="1044"/>
      <c r="H73" s="1044"/>
      <c r="I73" s="1044"/>
      <c r="J73" s="1044"/>
      <c r="K73" s="1044"/>
      <c r="L73" s="1044"/>
      <c r="M73" s="1044"/>
      <c r="N73" s="1044"/>
      <c r="O73" s="1044"/>
      <c r="P73" s="1045"/>
      <c r="Q73" s="1046">
        <v>102136</v>
      </c>
      <c r="R73" s="1040"/>
      <c r="S73" s="1040"/>
      <c r="T73" s="1040"/>
      <c r="U73" s="1040"/>
      <c r="V73" s="1040">
        <v>101116</v>
      </c>
      <c r="W73" s="1040"/>
      <c r="X73" s="1040"/>
      <c r="Y73" s="1040"/>
      <c r="Z73" s="1040"/>
      <c r="AA73" s="1040">
        <v>1019</v>
      </c>
      <c r="AB73" s="1040"/>
      <c r="AC73" s="1040"/>
      <c r="AD73" s="1040"/>
      <c r="AE73" s="1040"/>
      <c r="AF73" s="1040">
        <v>1019</v>
      </c>
      <c r="AG73" s="1040"/>
      <c r="AH73" s="1040"/>
      <c r="AI73" s="1040"/>
      <c r="AJ73" s="1040"/>
      <c r="AK73" s="1040">
        <v>278</v>
      </c>
      <c r="AL73" s="1040"/>
      <c r="AM73" s="1040"/>
      <c r="AN73" s="1040"/>
      <c r="AO73" s="1040"/>
      <c r="AP73" s="1040" t="s">
        <v>577</v>
      </c>
      <c r="AQ73" s="1040"/>
      <c r="AR73" s="1040"/>
      <c r="AS73" s="1040"/>
      <c r="AT73" s="1040"/>
      <c r="AU73" s="1040" t="s">
        <v>577</v>
      </c>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c r="A74" s="241">
        <v>7</v>
      </c>
      <c r="B74" s="1043" t="s">
        <v>571</v>
      </c>
      <c r="C74" s="1044"/>
      <c r="D74" s="1044"/>
      <c r="E74" s="1044"/>
      <c r="F74" s="1044"/>
      <c r="G74" s="1044"/>
      <c r="H74" s="1044"/>
      <c r="I74" s="1044"/>
      <c r="J74" s="1044"/>
      <c r="K74" s="1044"/>
      <c r="L74" s="1044"/>
      <c r="M74" s="1044"/>
      <c r="N74" s="1044"/>
      <c r="O74" s="1044"/>
      <c r="P74" s="1045"/>
      <c r="Q74" s="1046">
        <v>5404</v>
      </c>
      <c r="R74" s="1040"/>
      <c r="S74" s="1040"/>
      <c r="T74" s="1040"/>
      <c r="U74" s="1040"/>
      <c r="V74" s="1040">
        <v>5346</v>
      </c>
      <c r="W74" s="1040"/>
      <c r="X74" s="1040"/>
      <c r="Y74" s="1040"/>
      <c r="Z74" s="1040"/>
      <c r="AA74" s="1040">
        <v>59</v>
      </c>
      <c r="AB74" s="1040"/>
      <c r="AC74" s="1040"/>
      <c r="AD74" s="1040"/>
      <c r="AE74" s="1040"/>
      <c r="AF74" s="1040">
        <v>59</v>
      </c>
      <c r="AG74" s="1040"/>
      <c r="AH74" s="1040"/>
      <c r="AI74" s="1040"/>
      <c r="AJ74" s="1040"/>
      <c r="AK74" s="1040">
        <v>69</v>
      </c>
      <c r="AL74" s="1040"/>
      <c r="AM74" s="1040"/>
      <c r="AN74" s="1040"/>
      <c r="AO74" s="1040"/>
      <c r="AP74" s="1040" t="s">
        <v>577</v>
      </c>
      <c r="AQ74" s="1040"/>
      <c r="AR74" s="1040"/>
      <c r="AS74" s="1040"/>
      <c r="AT74" s="1040"/>
      <c r="AU74" s="1040" t="s">
        <v>577</v>
      </c>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c r="A75" s="241">
        <v>8</v>
      </c>
      <c r="B75" s="1043" t="s">
        <v>572</v>
      </c>
      <c r="C75" s="1044"/>
      <c r="D75" s="1044"/>
      <c r="E75" s="1044"/>
      <c r="F75" s="1044"/>
      <c r="G75" s="1044"/>
      <c r="H75" s="1044"/>
      <c r="I75" s="1044"/>
      <c r="J75" s="1044"/>
      <c r="K75" s="1044"/>
      <c r="L75" s="1044"/>
      <c r="M75" s="1044"/>
      <c r="N75" s="1044"/>
      <c r="O75" s="1044"/>
      <c r="P75" s="1045"/>
      <c r="Q75" s="1047">
        <v>365</v>
      </c>
      <c r="R75" s="1048"/>
      <c r="S75" s="1048"/>
      <c r="T75" s="1048"/>
      <c r="U75" s="1049"/>
      <c r="V75" s="1050">
        <v>361</v>
      </c>
      <c r="W75" s="1048"/>
      <c r="X75" s="1048"/>
      <c r="Y75" s="1048"/>
      <c r="Z75" s="1049"/>
      <c r="AA75" s="1050">
        <v>4</v>
      </c>
      <c r="AB75" s="1048"/>
      <c r="AC75" s="1048"/>
      <c r="AD75" s="1048"/>
      <c r="AE75" s="1049"/>
      <c r="AF75" s="1050">
        <v>4</v>
      </c>
      <c r="AG75" s="1048"/>
      <c r="AH75" s="1048"/>
      <c r="AI75" s="1048"/>
      <c r="AJ75" s="1049"/>
      <c r="AK75" s="1050">
        <v>6</v>
      </c>
      <c r="AL75" s="1048"/>
      <c r="AM75" s="1048"/>
      <c r="AN75" s="1048"/>
      <c r="AO75" s="1049"/>
      <c r="AP75" s="1050" t="s">
        <v>577</v>
      </c>
      <c r="AQ75" s="1048"/>
      <c r="AR75" s="1048"/>
      <c r="AS75" s="1048"/>
      <c r="AT75" s="1049"/>
      <c r="AU75" s="1050" t="s">
        <v>577</v>
      </c>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c r="A76" s="241">
        <v>9</v>
      </c>
      <c r="B76" s="1043" t="s">
        <v>573</v>
      </c>
      <c r="C76" s="1044"/>
      <c r="D76" s="1044"/>
      <c r="E76" s="1044"/>
      <c r="F76" s="1044"/>
      <c r="G76" s="1044"/>
      <c r="H76" s="1044"/>
      <c r="I76" s="1044"/>
      <c r="J76" s="1044"/>
      <c r="K76" s="1044"/>
      <c r="L76" s="1044"/>
      <c r="M76" s="1044"/>
      <c r="N76" s="1044"/>
      <c r="O76" s="1044"/>
      <c r="P76" s="1045"/>
      <c r="Q76" s="1047">
        <v>1964</v>
      </c>
      <c r="R76" s="1048"/>
      <c r="S76" s="1048"/>
      <c r="T76" s="1048"/>
      <c r="U76" s="1049"/>
      <c r="V76" s="1050">
        <v>1703</v>
      </c>
      <c r="W76" s="1048"/>
      <c r="X76" s="1048"/>
      <c r="Y76" s="1048"/>
      <c r="Z76" s="1049"/>
      <c r="AA76" s="1050">
        <v>261</v>
      </c>
      <c r="AB76" s="1048"/>
      <c r="AC76" s="1048"/>
      <c r="AD76" s="1048"/>
      <c r="AE76" s="1049"/>
      <c r="AF76" s="1050">
        <v>48</v>
      </c>
      <c r="AG76" s="1048"/>
      <c r="AH76" s="1048"/>
      <c r="AI76" s="1048"/>
      <c r="AJ76" s="1049"/>
      <c r="AK76" s="1050" t="s">
        <v>579</v>
      </c>
      <c r="AL76" s="1048"/>
      <c r="AM76" s="1048"/>
      <c r="AN76" s="1048"/>
      <c r="AO76" s="1049"/>
      <c r="AP76" s="1050">
        <v>2832</v>
      </c>
      <c r="AQ76" s="1048"/>
      <c r="AR76" s="1048"/>
      <c r="AS76" s="1048"/>
      <c r="AT76" s="1049"/>
      <c r="AU76" s="1050" t="s">
        <v>576</v>
      </c>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c r="A77" s="241">
        <v>10</v>
      </c>
      <c r="B77" s="1043" t="s">
        <v>574</v>
      </c>
      <c r="C77" s="1044"/>
      <c r="D77" s="1044"/>
      <c r="E77" s="1044"/>
      <c r="F77" s="1044"/>
      <c r="G77" s="1044"/>
      <c r="H77" s="1044"/>
      <c r="I77" s="1044"/>
      <c r="J77" s="1044"/>
      <c r="K77" s="1044"/>
      <c r="L77" s="1044"/>
      <c r="M77" s="1044"/>
      <c r="N77" s="1044"/>
      <c r="O77" s="1044"/>
      <c r="P77" s="1045"/>
      <c r="Q77" s="1047">
        <v>9</v>
      </c>
      <c r="R77" s="1048"/>
      <c r="S77" s="1048"/>
      <c r="T77" s="1048"/>
      <c r="U77" s="1049"/>
      <c r="V77" s="1050">
        <v>8</v>
      </c>
      <c r="W77" s="1048"/>
      <c r="X77" s="1048"/>
      <c r="Y77" s="1048"/>
      <c r="Z77" s="1049"/>
      <c r="AA77" s="1050">
        <v>1</v>
      </c>
      <c r="AB77" s="1048"/>
      <c r="AC77" s="1048"/>
      <c r="AD77" s="1048"/>
      <c r="AE77" s="1049"/>
      <c r="AF77" s="1050">
        <v>1</v>
      </c>
      <c r="AG77" s="1048"/>
      <c r="AH77" s="1048"/>
      <c r="AI77" s="1048"/>
      <c r="AJ77" s="1049"/>
      <c r="AK77" s="1050">
        <v>0</v>
      </c>
      <c r="AL77" s="1048"/>
      <c r="AM77" s="1048"/>
      <c r="AN77" s="1048"/>
      <c r="AO77" s="1049"/>
      <c r="AP77" s="1050" t="s">
        <v>577</v>
      </c>
      <c r="AQ77" s="1048"/>
      <c r="AR77" s="1048"/>
      <c r="AS77" s="1048"/>
      <c r="AT77" s="1049"/>
      <c r="AU77" s="1050" t="s">
        <v>577</v>
      </c>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c r="A78" s="241">
        <v>11</v>
      </c>
      <c r="B78" s="1043" t="s">
        <v>575</v>
      </c>
      <c r="C78" s="1044"/>
      <c r="D78" s="1044"/>
      <c r="E78" s="1044"/>
      <c r="F78" s="1044"/>
      <c r="G78" s="1044"/>
      <c r="H78" s="1044"/>
      <c r="I78" s="1044"/>
      <c r="J78" s="1044"/>
      <c r="K78" s="1044"/>
      <c r="L78" s="1044"/>
      <c r="M78" s="1044"/>
      <c r="N78" s="1044"/>
      <c r="O78" s="1044"/>
      <c r="P78" s="1045"/>
      <c r="Q78" s="1046">
        <v>65</v>
      </c>
      <c r="R78" s="1040"/>
      <c r="S78" s="1040"/>
      <c r="T78" s="1040"/>
      <c r="U78" s="1040"/>
      <c r="V78" s="1040">
        <v>65</v>
      </c>
      <c r="W78" s="1040"/>
      <c r="X78" s="1040"/>
      <c r="Y78" s="1040"/>
      <c r="Z78" s="1040"/>
      <c r="AA78" s="1040">
        <v>0</v>
      </c>
      <c r="AB78" s="1040"/>
      <c r="AC78" s="1040"/>
      <c r="AD78" s="1040"/>
      <c r="AE78" s="1040"/>
      <c r="AF78" s="1040">
        <v>0</v>
      </c>
      <c r="AG78" s="1040"/>
      <c r="AH78" s="1040"/>
      <c r="AI78" s="1040"/>
      <c r="AJ78" s="1040"/>
      <c r="AK78" s="1040" t="s">
        <v>577</v>
      </c>
      <c r="AL78" s="1040"/>
      <c r="AM78" s="1040"/>
      <c r="AN78" s="1040"/>
      <c r="AO78" s="1040"/>
      <c r="AP78" s="1040" t="s">
        <v>577</v>
      </c>
      <c r="AQ78" s="1040"/>
      <c r="AR78" s="1040"/>
      <c r="AS78" s="1040"/>
      <c r="AT78" s="1040"/>
      <c r="AU78" s="1040" t="s">
        <v>577</v>
      </c>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c r="A79" s="241">
        <v>12</v>
      </c>
      <c r="B79" s="1043"/>
      <c r="C79" s="1044"/>
      <c r="D79" s="1044"/>
      <c r="E79" s="1044"/>
      <c r="F79" s="1044"/>
      <c r="G79" s="1044"/>
      <c r="H79" s="1044"/>
      <c r="I79" s="1044"/>
      <c r="J79" s="1044"/>
      <c r="K79" s="1044"/>
      <c r="L79" s="1044"/>
      <c r="M79" s="1044"/>
      <c r="N79" s="1044"/>
      <c r="O79" s="1044"/>
      <c r="P79" s="1045"/>
      <c r="Q79" s="1046"/>
      <c r="R79" s="1040"/>
      <c r="S79" s="1040"/>
      <c r="T79" s="1040"/>
      <c r="U79" s="1040"/>
      <c r="V79" s="1040"/>
      <c r="W79" s="1040"/>
      <c r="X79" s="1040"/>
      <c r="Y79" s="1040"/>
      <c r="Z79" s="1040"/>
      <c r="AA79" s="1040"/>
      <c r="AB79" s="1040"/>
      <c r="AC79" s="1040"/>
      <c r="AD79" s="1040"/>
      <c r="AE79" s="1040"/>
      <c r="AF79" s="1040"/>
      <c r="AG79" s="1040"/>
      <c r="AH79" s="1040"/>
      <c r="AI79" s="1040"/>
      <c r="AJ79" s="1040"/>
      <c r="AK79" s="1040"/>
      <c r="AL79" s="1040"/>
      <c r="AM79" s="1040"/>
      <c r="AN79" s="1040"/>
      <c r="AO79" s="1040"/>
      <c r="AP79" s="1040"/>
      <c r="AQ79" s="1040"/>
      <c r="AR79" s="1040"/>
      <c r="AS79" s="1040"/>
      <c r="AT79" s="1040"/>
      <c r="AU79" s="1040"/>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c r="A80" s="241">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c r="A88" s="244" t="s">
        <v>380</v>
      </c>
      <c r="B88" s="1013" t="s">
        <v>412</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v>1196</v>
      </c>
      <c r="AG88" s="1028"/>
      <c r="AH88" s="1028"/>
      <c r="AI88" s="1028"/>
      <c r="AJ88" s="1028"/>
      <c r="AK88" s="1032"/>
      <c r="AL88" s="1032"/>
      <c r="AM88" s="1032"/>
      <c r="AN88" s="1032"/>
      <c r="AO88" s="1032"/>
      <c r="AP88" s="1028">
        <v>3114</v>
      </c>
      <c r="AQ88" s="1028"/>
      <c r="AR88" s="1028"/>
      <c r="AS88" s="1028"/>
      <c r="AT88" s="1028"/>
      <c r="AU88" s="1028">
        <v>22</v>
      </c>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380</v>
      </c>
      <c r="BR102" s="1013" t="s">
        <v>413</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v>50</v>
      </c>
      <c r="CS102" s="1020"/>
      <c r="CT102" s="1020"/>
      <c r="CU102" s="1020"/>
      <c r="CV102" s="1021"/>
      <c r="CW102" s="1019"/>
      <c r="CX102" s="1020"/>
      <c r="CY102" s="1020"/>
      <c r="CZ102" s="1020"/>
      <c r="DA102" s="1021"/>
      <c r="DB102" s="1019"/>
      <c r="DC102" s="1020"/>
      <c r="DD102" s="1020"/>
      <c r="DE102" s="1020"/>
      <c r="DF102" s="1021"/>
      <c r="DG102" s="1019"/>
      <c r="DH102" s="1020"/>
      <c r="DI102" s="1020"/>
      <c r="DJ102" s="1020"/>
      <c r="DK102" s="1021"/>
      <c r="DL102" s="1019"/>
      <c r="DM102" s="1020"/>
      <c r="DN102" s="1020"/>
      <c r="DO102" s="1020"/>
      <c r="DP102" s="1021"/>
      <c r="DQ102" s="1019"/>
      <c r="DR102" s="1020"/>
      <c r="DS102" s="1020"/>
      <c r="DT102" s="1020"/>
      <c r="DU102" s="1021"/>
      <c r="DV102" s="1002"/>
      <c r="DW102" s="1003"/>
      <c r="DX102" s="1003"/>
      <c r="DY102" s="1003"/>
      <c r="DZ102" s="1004"/>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414</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415</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416</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417</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1007" t="s">
        <v>418</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419</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c r="A109" s="962" t="s">
        <v>420</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421</v>
      </c>
      <c r="AB109" s="963"/>
      <c r="AC109" s="963"/>
      <c r="AD109" s="963"/>
      <c r="AE109" s="964"/>
      <c r="AF109" s="965" t="s">
        <v>300</v>
      </c>
      <c r="AG109" s="963"/>
      <c r="AH109" s="963"/>
      <c r="AI109" s="963"/>
      <c r="AJ109" s="964"/>
      <c r="AK109" s="965" t="s">
        <v>299</v>
      </c>
      <c r="AL109" s="963"/>
      <c r="AM109" s="963"/>
      <c r="AN109" s="963"/>
      <c r="AO109" s="964"/>
      <c r="AP109" s="965" t="s">
        <v>422</v>
      </c>
      <c r="AQ109" s="963"/>
      <c r="AR109" s="963"/>
      <c r="AS109" s="963"/>
      <c r="AT109" s="994"/>
      <c r="AU109" s="962" t="s">
        <v>420</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421</v>
      </c>
      <c r="BR109" s="963"/>
      <c r="BS109" s="963"/>
      <c r="BT109" s="963"/>
      <c r="BU109" s="964"/>
      <c r="BV109" s="965" t="s">
        <v>300</v>
      </c>
      <c r="BW109" s="963"/>
      <c r="BX109" s="963"/>
      <c r="BY109" s="963"/>
      <c r="BZ109" s="964"/>
      <c r="CA109" s="965" t="s">
        <v>299</v>
      </c>
      <c r="CB109" s="963"/>
      <c r="CC109" s="963"/>
      <c r="CD109" s="963"/>
      <c r="CE109" s="964"/>
      <c r="CF109" s="1001" t="s">
        <v>422</v>
      </c>
      <c r="CG109" s="1001"/>
      <c r="CH109" s="1001"/>
      <c r="CI109" s="1001"/>
      <c r="CJ109" s="1001"/>
      <c r="CK109" s="965" t="s">
        <v>423</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421</v>
      </c>
      <c r="DH109" s="963"/>
      <c r="DI109" s="963"/>
      <c r="DJ109" s="963"/>
      <c r="DK109" s="964"/>
      <c r="DL109" s="965" t="s">
        <v>300</v>
      </c>
      <c r="DM109" s="963"/>
      <c r="DN109" s="963"/>
      <c r="DO109" s="963"/>
      <c r="DP109" s="964"/>
      <c r="DQ109" s="965" t="s">
        <v>299</v>
      </c>
      <c r="DR109" s="963"/>
      <c r="DS109" s="963"/>
      <c r="DT109" s="963"/>
      <c r="DU109" s="964"/>
      <c r="DV109" s="965" t="s">
        <v>422</v>
      </c>
      <c r="DW109" s="963"/>
      <c r="DX109" s="963"/>
      <c r="DY109" s="963"/>
      <c r="DZ109" s="994"/>
    </row>
    <row r="110" spans="1:131" s="226" customFormat="1" ht="26.25" customHeight="1">
      <c r="A110" s="865" t="s">
        <v>424</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163548</v>
      </c>
      <c r="AB110" s="956"/>
      <c r="AC110" s="956"/>
      <c r="AD110" s="956"/>
      <c r="AE110" s="957"/>
      <c r="AF110" s="958">
        <v>130879</v>
      </c>
      <c r="AG110" s="956"/>
      <c r="AH110" s="956"/>
      <c r="AI110" s="956"/>
      <c r="AJ110" s="957"/>
      <c r="AK110" s="958">
        <v>123389</v>
      </c>
      <c r="AL110" s="956"/>
      <c r="AM110" s="956"/>
      <c r="AN110" s="956"/>
      <c r="AO110" s="957"/>
      <c r="AP110" s="959">
        <v>4.7</v>
      </c>
      <c r="AQ110" s="960"/>
      <c r="AR110" s="960"/>
      <c r="AS110" s="960"/>
      <c r="AT110" s="961"/>
      <c r="AU110" s="995" t="s">
        <v>67</v>
      </c>
      <c r="AV110" s="996"/>
      <c r="AW110" s="996"/>
      <c r="AX110" s="996"/>
      <c r="AY110" s="996"/>
      <c r="AZ110" s="921" t="s">
        <v>425</v>
      </c>
      <c r="BA110" s="866"/>
      <c r="BB110" s="866"/>
      <c r="BC110" s="866"/>
      <c r="BD110" s="866"/>
      <c r="BE110" s="866"/>
      <c r="BF110" s="866"/>
      <c r="BG110" s="866"/>
      <c r="BH110" s="866"/>
      <c r="BI110" s="866"/>
      <c r="BJ110" s="866"/>
      <c r="BK110" s="866"/>
      <c r="BL110" s="866"/>
      <c r="BM110" s="866"/>
      <c r="BN110" s="866"/>
      <c r="BO110" s="866"/>
      <c r="BP110" s="867"/>
      <c r="BQ110" s="922">
        <v>613211</v>
      </c>
      <c r="BR110" s="903"/>
      <c r="BS110" s="903"/>
      <c r="BT110" s="903"/>
      <c r="BU110" s="903"/>
      <c r="BV110" s="903">
        <v>489903</v>
      </c>
      <c r="BW110" s="903"/>
      <c r="BX110" s="903"/>
      <c r="BY110" s="903"/>
      <c r="BZ110" s="903"/>
      <c r="CA110" s="903">
        <v>370731</v>
      </c>
      <c r="CB110" s="903"/>
      <c r="CC110" s="903"/>
      <c r="CD110" s="903"/>
      <c r="CE110" s="903"/>
      <c r="CF110" s="927">
        <v>14.2</v>
      </c>
      <c r="CG110" s="928"/>
      <c r="CH110" s="928"/>
      <c r="CI110" s="928"/>
      <c r="CJ110" s="928"/>
      <c r="CK110" s="991" t="s">
        <v>426</v>
      </c>
      <c r="CL110" s="877"/>
      <c r="CM110" s="952" t="s">
        <v>427</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124</v>
      </c>
      <c r="DH110" s="903"/>
      <c r="DI110" s="903"/>
      <c r="DJ110" s="903"/>
      <c r="DK110" s="903"/>
      <c r="DL110" s="903" t="s">
        <v>124</v>
      </c>
      <c r="DM110" s="903"/>
      <c r="DN110" s="903"/>
      <c r="DO110" s="903"/>
      <c r="DP110" s="903"/>
      <c r="DQ110" s="903" t="s">
        <v>124</v>
      </c>
      <c r="DR110" s="903"/>
      <c r="DS110" s="903"/>
      <c r="DT110" s="903"/>
      <c r="DU110" s="903"/>
      <c r="DV110" s="904" t="s">
        <v>124</v>
      </c>
      <c r="DW110" s="904"/>
      <c r="DX110" s="904"/>
      <c r="DY110" s="904"/>
      <c r="DZ110" s="905"/>
    </row>
    <row r="111" spans="1:131" s="226" customFormat="1" ht="26.25" customHeight="1">
      <c r="A111" s="832" t="s">
        <v>428</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403</v>
      </c>
      <c r="AB111" s="984"/>
      <c r="AC111" s="984"/>
      <c r="AD111" s="984"/>
      <c r="AE111" s="985"/>
      <c r="AF111" s="986" t="s">
        <v>403</v>
      </c>
      <c r="AG111" s="984"/>
      <c r="AH111" s="984"/>
      <c r="AI111" s="984"/>
      <c r="AJ111" s="985"/>
      <c r="AK111" s="986" t="s">
        <v>124</v>
      </c>
      <c r="AL111" s="984"/>
      <c r="AM111" s="984"/>
      <c r="AN111" s="984"/>
      <c r="AO111" s="985"/>
      <c r="AP111" s="987" t="s">
        <v>124</v>
      </c>
      <c r="AQ111" s="988"/>
      <c r="AR111" s="988"/>
      <c r="AS111" s="988"/>
      <c r="AT111" s="989"/>
      <c r="AU111" s="997"/>
      <c r="AV111" s="998"/>
      <c r="AW111" s="998"/>
      <c r="AX111" s="998"/>
      <c r="AY111" s="998"/>
      <c r="AZ111" s="873" t="s">
        <v>429</v>
      </c>
      <c r="BA111" s="808"/>
      <c r="BB111" s="808"/>
      <c r="BC111" s="808"/>
      <c r="BD111" s="808"/>
      <c r="BE111" s="808"/>
      <c r="BF111" s="808"/>
      <c r="BG111" s="808"/>
      <c r="BH111" s="808"/>
      <c r="BI111" s="808"/>
      <c r="BJ111" s="808"/>
      <c r="BK111" s="808"/>
      <c r="BL111" s="808"/>
      <c r="BM111" s="808"/>
      <c r="BN111" s="808"/>
      <c r="BO111" s="808"/>
      <c r="BP111" s="809"/>
      <c r="BQ111" s="874" t="s">
        <v>124</v>
      </c>
      <c r="BR111" s="875"/>
      <c r="BS111" s="875"/>
      <c r="BT111" s="875"/>
      <c r="BU111" s="875"/>
      <c r="BV111" s="875" t="s">
        <v>403</v>
      </c>
      <c r="BW111" s="875"/>
      <c r="BX111" s="875"/>
      <c r="BY111" s="875"/>
      <c r="BZ111" s="875"/>
      <c r="CA111" s="875" t="s">
        <v>124</v>
      </c>
      <c r="CB111" s="875"/>
      <c r="CC111" s="875"/>
      <c r="CD111" s="875"/>
      <c r="CE111" s="875"/>
      <c r="CF111" s="936" t="s">
        <v>124</v>
      </c>
      <c r="CG111" s="937"/>
      <c r="CH111" s="937"/>
      <c r="CI111" s="937"/>
      <c r="CJ111" s="937"/>
      <c r="CK111" s="992"/>
      <c r="CL111" s="879"/>
      <c r="CM111" s="882" t="s">
        <v>430</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403</v>
      </c>
      <c r="DH111" s="875"/>
      <c r="DI111" s="875"/>
      <c r="DJ111" s="875"/>
      <c r="DK111" s="875"/>
      <c r="DL111" s="875" t="s">
        <v>124</v>
      </c>
      <c r="DM111" s="875"/>
      <c r="DN111" s="875"/>
      <c r="DO111" s="875"/>
      <c r="DP111" s="875"/>
      <c r="DQ111" s="875" t="s">
        <v>124</v>
      </c>
      <c r="DR111" s="875"/>
      <c r="DS111" s="875"/>
      <c r="DT111" s="875"/>
      <c r="DU111" s="875"/>
      <c r="DV111" s="852" t="s">
        <v>124</v>
      </c>
      <c r="DW111" s="852"/>
      <c r="DX111" s="852"/>
      <c r="DY111" s="852"/>
      <c r="DZ111" s="853"/>
    </row>
    <row r="112" spans="1:131" s="226" customFormat="1" ht="26.25" customHeight="1">
      <c r="A112" s="977" t="s">
        <v>431</v>
      </c>
      <c r="B112" s="978"/>
      <c r="C112" s="808" t="s">
        <v>432</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403</v>
      </c>
      <c r="AB112" s="838"/>
      <c r="AC112" s="838"/>
      <c r="AD112" s="838"/>
      <c r="AE112" s="839"/>
      <c r="AF112" s="840" t="s">
        <v>124</v>
      </c>
      <c r="AG112" s="838"/>
      <c r="AH112" s="838"/>
      <c r="AI112" s="838"/>
      <c r="AJ112" s="839"/>
      <c r="AK112" s="840" t="s">
        <v>124</v>
      </c>
      <c r="AL112" s="838"/>
      <c r="AM112" s="838"/>
      <c r="AN112" s="838"/>
      <c r="AO112" s="839"/>
      <c r="AP112" s="885" t="s">
        <v>124</v>
      </c>
      <c r="AQ112" s="886"/>
      <c r="AR112" s="886"/>
      <c r="AS112" s="886"/>
      <c r="AT112" s="887"/>
      <c r="AU112" s="997"/>
      <c r="AV112" s="998"/>
      <c r="AW112" s="998"/>
      <c r="AX112" s="998"/>
      <c r="AY112" s="998"/>
      <c r="AZ112" s="873" t="s">
        <v>433</v>
      </c>
      <c r="BA112" s="808"/>
      <c r="BB112" s="808"/>
      <c r="BC112" s="808"/>
      <c r="BD112" s="808"/>
      <c r="BE112" s="808"/>
      <c r="BF112" s="808"/>
      <c r="BG112" s="808"/>
      <c r="BH112" s="808"/>
      <c r="BI112" s="808"/>
      <c r="BJ112" s="808"/>
      <c r="BK112" s="808"/>
      <c r="BL112" s="808"/>
      <c r="BM112" s="808"/>
      <c r="BN112" s="808"/>
      <c r="BO112" s="808"/>
      <c r="BP112" s="809"/>
      <c r="BQ112" s="874">
        <v>2158334</v>
      </c>
      <c r="BR112" s="875"/>
      <c r="BS112" s="875"/>
      <c r="BT112" s="875"/>
      <c r="BU112" s="875"/>
      <c r="BV112" s="875">
        <v>1876654</v>
      </c>
      <c r="BW112" s="875"/>
      <c r="BX112" s="875"/>
      <c r="BY112" s="875"/>
      <c r="BZ112" s="875"/>
      <c r="CA112" s="875">
        <v>1620550</v>
      </c>
      <c r="CB112" s="875"/>
      <c r="CC112" s="875"/>
      <c r="CD112" s="875"/>
      <c r="CE112" s="875"/>
      <c r="CF112" s="936">
        <v>61.9</v>
      </c>
      <c r="CG112" s="937"/>
      <c r="CH112" s="937"/>
      <c r="CI112" s="937"/>
      <c r="CJ112" s="937"/>
      <c r="CK112" s="992"/>
      <c r="CL112" s="879"/>
      <c r="CM112" s="882" t="s">
        <v>434</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124</v>
      </c>
      <c r="DH112" s="875"/>
      <c r="DI112" s="875"/>
      <c r="DJ112" s="875"/>
      <c r="DK112" s="875"/>
      <c r="DL112" s="875" t="s">
        <v>124</v>
      </c>
      <c r="DM112" s="875"/>
      <c r="DN112" s="875"/>
      <c r="DO112" s="875"/>
      <c r="DP112" s="875"/>
      <c r="DQ112" s="875" t="s">
        <v>124</v>
      </c>
      <c r="DR112" s="875"/>
      <c r="DS112" s="875"/>
      <c r="DT112" s="875"/>
      <c r="DU112" s="875"/>
      <c r="DV112" s="852" t="s">
        <v>124</v>
      </c>
      <c r="DW112" s="852"/>
      <c r="DX112" s="852"/>
      <c r="DY112" s="852"/>
      <c r="DZ112" s="853"/>
    </row>
    <row r="113" spans="1:130" s="226" customFormat="1" ht="26.25" customHeight="1">
      <c r="A113" s="979"/>
      <c r="B113" s="980"/>
      <c r="C113" s="808" t="s">
        <v>435</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330171</v>
      </c>
      <c r="AB113" s="984"/>
      <c r="AC113" s="984"/>
      <c r="AD113" s="984"/>
      <c r="AE113" s="985"/>
      <c r="AF113" s="986">
        <v>271895</v>
      </c>
      <c r="AG113" s="984"/>
      <c r="AH113" s="984"/>
      <c r="AI113" s="984"/>
      <c r="AJ113" s="985"/>
      <c r="AK113" s="986">
        <v>266096</v>
      </c>
      <c r="AL113" s="984"/>
      <c r="AM113" s="984"/>
      <c r="AN113" s="984"/>
      <c r="AO113" s="985"/>
      <c r="AP113" s="987">
        <v>10.199999999999999</v>
      </c>
      <c r="AQ113" s="988"/>
      <c r="AR113" s="988"/>
      <c r="AS113" s="988"/>
      <c r="AT113" s="989"/>
      <c r="AU113" s="997"/>
      <c r="AV113" s="998"/>
      <c r="AW113" s="998"/>
      <c r="AX113" s="998"/>
      <c r="AY113" s="998"/>
      <c r="AZ113" s="873" t="s">
        <v>436</v>
      </c>
      <c r="BA113" s="808"/>
      <c r="BB113" s="808"/>
      <c r="BC113" s="808"/>
      <c r="BD113" s="808"/>
      <c r="BE113" s="808"/>
      <c r="BF113" s="808"/>
      <c r="BG113" s="808"/>
      <c r="BH113" s="808"/>
      <c r="BI113" s="808"/>
      <c r="BJ113" s="808"/>
      <c r="BK113" s="808"/>
      <c r="BL113" s="808"/>
      <c r="BM113" s="808"/>
      <c r="BN113" s="808"/>
      <c r="BO113" s="808"/>
      <c r="BP113" s="809"/>
      <c r="BQ113" s="874">
        <v>34490</v>
      </c>
      <c r="BR113" s="875"/>
      <c r="BS113" s="875"/>
      <c r="BT113" s="875"/>
      <c r="BU113" s="875"/>
      <c r="BV113" s="875">
        <v>26123</v>
      </c>
      <c r="BW113" s="875"/>
      <c r="BX113" s="875"/>
      <c r="BY113" s="875"/>
      <c r="BZ113" s="875"/>
      <c r="CA113" s="875">
        <v>21813</v>
      </c>
      <c r="CB113" s="875"/>
      <c r="CC113" s="875"/>
      <c r="CD113" s="875"/>
      <c r="CE113" s="875"/>
      <c r="CF113" s="936">
        <v>0.8</v>
      </c>
      <c r="CG113" s="937"/>
      <c r="CH113" s="937"/>
      <c r="CI113" s="937"/>
      <c r="CJ113" s="937"/>
      <c r="CK113" s="992"/>
      <c r="CL113" s="879"/>
      <c r="CM113" s="882" t="s">
        <v>437</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124</v>
      </c>
      <c r="DH113" s="838"/>
      <c r="DI113" s="838"/>
      <c r="DJ113" s="838"/>
      <c r="DK113" s="839"/>
      <c r="DL113" s="840" t="s">
        <v>403</v>
      </c>
      <c r="DM113" s="838"/>
      <c r="DN113" s="838"/>
      <c r="DO113" s="838"/>
      <c r="DP113" s="839"/>
      <c r="DQ113" s="840" t="s">
        <v>403</v>
      </c>
      <c r="DR113" s="838"/>
      <c r="DS113" s="838"/>
      <c r="DT113" s="838"/>
      <c r="DU113" s="839"/>
      <c r="DV113" s="885" t="s">
        <v>403</v>
      </c>
      <c r="DW113" s="886"/>
      <c r="DX113" s="886"/>
      <c r="DY113" s="886"/>
      <c r="DZ113" s="887"/>
    </row>
    <row r="114" spans="1:130" s="226" customFormat="1" ht="26.25" customHeight="1">
      <c r="A114" s="979"/>
      <c r="B114" s="980"/>
      <c r="C114" s="808" t="s">
        <v>438</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4415</v>
      </c>
      <c r="AB114" s="838"/>
      <c r="AC114" s="838"/>
      <c r="AD114" s="838"/>
      <c r="AE114" s="839"/>
      <c r="AF114" s="840">
        <v>4470</v>
      </c>
      <c r="AG114" s="838"/>
      <c r="AH114" s="838"/>
      <c r="AI114" s="838"/>
      <c r="AJ114" s="839"/>
      <c r="AK114" s="840">
        <v>4476</v>
      </c>
      <c r="AL114" s="838"/>
      <c r="AM114" s="838"/>
      <c r="AN114" s="838"/>
      <c r="AO114" s="839"/>
      <c r="AP114" s="885">
        <v>0.2</v>
      </c>
      <c r="AQ114" s="886"/>
      <c r="AR114" s="886"/>
      <c r="AS114" s="886"/>
      <c r="AT114" s="887"/>
      <c r="AU114" s="997"/>
      <c r="AV114" s="998"/>
      <c r="AW114" s="998"/>
      <c r="AX114" s="998"/>
      <c r="AY114" s="998"/>
      <c r="AZ114" s="873" t="s">
        <v>439</v>
      </c>
      <c r="BA114" s="808"/>
      <c r="BB114" s="808"/>
      <c r="BC114" s="808"/>
      <c r="BD114" s="808"/>
      <c r="BE114" s="808"/>
      <c r="BF114" s="808"/>
      <c r="BG114" s="808"/>
      <c r="BH114" s="808"/>
      <c r="BI114" s="808"/>
      <c r="BJ114" s="808"/>
      <c r="BK114" s="808"/>
      <c r="BL114" s="808"/>
      <c r="BM114" s="808"/>
      <c r="BN114" s="808"/>
      <c r="BO114" s="808"/>
      <c r="BP114" s="809"/>
      <c r="BQ114" s="874">
        <v>126865</v>
      </c>
      <c r="BR114" s="875"/>
      <c r="BS114" s="875"/>
      <c r="BT114" s="875"/>
      <c r="BU114" s="875"/>
      <c r="BV114" s="875">
        <v>167302</v>
      </c>
      <c r="BW114" s="875"/>
      <c r="BX114" s="875"/>
      <c r="BY114" s="875"/>
      <c r="BZ114" s="875"/>
      <c r="CA114" s="875">
        <v>176866</v>
      </c>
      <c r="CB114" s="875"/>
      <c r="CC114" s="875"/>
      <c r="CD114" s="875"/>
      <c r="CE114" s="875"/>
      <c r="CF114" s="936">
        <v>6.8</v>
      </c>
      <c r="CG114" s="937"/>
      <c r="CH114" s="937"/>
      <c r="CI114" s="937"/>
      <c r="CJ114" s="937"/>
      <c r="CK114" s="992"/>
      <c r="CL114" s="879"/>
      <c r="CM114" s="882" t="s">
        <v>440</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124</v>
      </c>
      <c r="DH114" s="838"/>
      <c r="DI114" s="838"/>
      <c r="DJ114" s="838"/>
      <c r="DK114" s="839"/>
      <c r="DL114" s="840" t="s">
        <v>124</v>
      </c>
      <c r="DM114" s="838"/>
      <c r="DN114" s="838"/>
      <c r="DO114" s="838"/>
      <c r="DP114" s="839"/>
      <c r="DQ114" s="840" t="s">
        <v>124</v>
      </c>
      <c r="DR114" s="838"/>
      <c r="DS114" s="838"/>
      <c r="DT114" s="838"/>
      <c r="DU114" s="839"/>
      <c r="DV114" s="885" t="s">
        <v>403</v>
      </c>
      <c r="DW114" s="886"/>
      <c r="DX114" s="886"/>
      <c r="DY114" s="886"/>
      <c r="DZ114" s="887"/>
    </row>
    <row r="115" spans="1:130" s="226" customFormat="1" ht="26.25" customHeight="1">
      <c r="A115" s="979"/>
      <c r="B115" s="980"/>
      <c r="C115" s="808" t="s">
        <v>441</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t="s">
        <v>124</v>
      </c>
      <c r="AB115" s="984"/>
      <c r="AC115" s="984"/>
      <c r="AD115" s="984"/>
      <c r="AE115" s="985"/>
      <c r="AF115" s="986" t="s">
        <v>124</v>
      </c>
      <c r="AG115" s="984"/>
      <c r="AH115" s="984"/>
      <c r="AI115" s="984"/>
      <c r="AJ115" s="985"/>
      <c r="AK115" s="986" t="s">
        <v>124</v>
      </c>
      <c r="AL115" s="984"/>
      <c r="AM115" s="984"/>
      <c r="AN115" s="984"/>
      <c r="AO115" s="985"/>
      <c r="AP115" s="987" t="s">
        <v>124</v>
      </c>
      <c r="AQ115" s="988"/>
      <c r="AR115" s="988"/>
      <c r="AS115" s="988"/>
      <c r="AT115" s="989"/>
      <c r="AU115" s="997"/>
      <c r="AV115" s="998"/>
      <c r="AW115" s="998"/>
      <c r="AX115" s="998"/>
      <c r="AY115" s="998"/>
      <c r="AZ115" s="873" t="s">
        <v>442</v>
      </c>
      <c r="BA115" s="808"/>
      <c r="BB115" s="808"/>
      <c r="BC115" s="808"/>
      <c r="BD115" s="808"/>
      <c r="BE115" s="808"/>
      <c r="BF115" s="808"/>
      <c r="BG115" s="808"/>
      <c r="BH115" s="808"/>
      <c r="BI115" s="808"/>
      <c r="BJ115" s="808"/>
      <c r="BK115" s="808"/>
      <c r="BL115" s="808"/>
      <c r="BM115" s="808"/>
      <c r="BN115" s="808"/>
      <c r="BO115" s="808"/>
      <c r="BP115" s="809"/>
      <c r="BQ115" s="874" t="s">
        <v>124</v>
      </c>
      <c r="BR115" s="875"/>
      <c r="BS115" s="875"/>
      <c r="BT115" s="875"/>
      <c r="BU115" s="875"/>
      <c r="BV115" s="875" t="s">
        <v>124</v>
      </c>
      <c r="BW115" s="875"/>
      <c r="BX115" s="875"/>
      <c r="BY115" s="875"/>
      <c r="BZ115" s="875"/>
      <c r="CA115" s="875" t="s">
        <v>124</v>
      </c>
      <c r="CB115" s="875"/>
      <c r="CC115" s="875"/>
      <c r="CD115" s="875"/>
      <c r="CE115" s="875"/>
      <c r="CF115" s="936" t="s">
        <v>124</v>
      </c>
      <c r="CG115" s="937"/>
      <c r="CH115" s="937"/>
      <c r="CI115" s="937"/>
      <c r="CJ115" s="937"/>
      <c r="CK115" s="992"/>
      <c r="CL115" s="879"/>
      <c r="CM115" s="873" t="s">
        <v>443</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124</v>
      </c>
      <c r="DH115" s="838"/>
      <c r="DI115" s="838"/>
      <c r="DJ115" s="838"/>
      <c r="DK115" s="839"/>
      <c r="DL115" s="840" t="s">
        <v>124</v>
      </c>
      <c r="DM115" s="838"/>
      <c r="DN115" s="838"/>
      <c r="DO115" s="838"/>
      <c r="DP115" s="839"/>
      <c r="DQ115" s="840" t="s">
        <v>124</v>
      </c>
      <c r="DR115" s="838"/>
      <c r="DS115" s="838"/>
      <c r="DT115" s="838"/>
      <c r="DU115" s="839"/>
      <c r="DV115" s="885" t="s">
        <v>124</v>
      </c>
      <c r="DW115" s="886"/>
      <c r="DX115" s="886"/>
      <c r="DY115" s="886"/>
      <c r="DZ115" s="887"/>
    </row>
    <row r="116" spans="1:130" s="226" customFormat="1" ht="26.25" customHeight="1">
      <c r="A116" s="981"/>
      <c r="B116" s="982"/>
      <c r="C116" s="941" t="s">
        <v>444</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t="s">
        <v>124</v>
      </c>
      <c r="AB116" s="838"/>
      <c r="AC116" s="838"/>
      <c r="AD116" s="838"/>
      <c r="AE116" s="839"/>
      <c r="AF116" s="840" t="s">
        <v>124</v>
      </c>
      <c r="AG116" s="838"/>
      <c r="AH116" s="838"/>
      <c r="AI116" s="838"/>
      <c r="AJ116" s="839"/>
      <c r="AK116" s="840" t="s">
        <v>124</v>
      </c>
      <c r="AL116" s="838"/>
      <c r="AM116" s="838"/>
      <c r="AN116" s="838"/>
      <c r="AO116" s="839"/>
      <c r="AP116" s="885" t="s">
        <v>124</v>
      </c>
      <c r="AQ116" s="886"/>
      <c r="AR116" s="886"/>
      <c r="AS116" s="886"/>
      <c r="AT116" s="887"/>
      <c r="AU116" s="997"/>
      <c r="AV116" s="998"/>
      <c r="AW116" s="998"/>
      <c r="AX116" s="998"/>
      <c r="AY116" s="998"/>
      <c r="AZ116" s="924" t="s">
        <v>445</v>
      </c>
      <c r="BA116" s="925"/>
      <c r="BB116" s="925"/>
      <c r="BC116" s="925"/>
      <c r="BD116" s="925"/>
      <c r="BE116" s="925"/>
      <c r="BF116" s="925"/>
      <c r="BG116" s="925"/>
      <c r="BH116" s="925"/>
      <c r="BI116" s="925"/>
      <c r="BJ116" s="925"/>
      <c r="BK116" s="925"/>
      <c r="BL116" s="925"/>
      <c r="BM116" s="925"/>
      <c r="BN116" s="925"/>
      <c r="BO116" s="925"/>
      <c r="BP116" s="926"/>
      <c r="BQ116" s="874" t="s">
        <v>124</v>
      </c>
      <c r="BR116" s="875"/>
      <c r="BS116" s="875"/>
      <c r="BT116" s="875"/>
      <c r="BU116" s="875"/>
      <c r="BV116" s="875" t="s">
        <v>403</v>
      </c>
      <c r="BW116" s="875"/>
      <c r="BX116" s="875"/>
      <c r="BY116" s="875"/>
      <c r="BZ116" s="875"/>
      <c r="CA116" s="875" t="s">
        <v>403</v>
      </c>
      <c r="CB116" s="875"/>
      <c r="CC116" s="875"/>
      <c r="CD116" s="875"/>
      <c r="CE116" s="875"/>
      <c r="CF116" s="936" t="s">
        <v>124</v>
      </c>
      <c r="CG116" s="937"/>
      <c r="CH116" s="937"/>
      <c r="CI116" s="937"/>
      <c r="CJ116" s="937"/>
      <c r="CK116" s="992"/>
      <c r="CL116" s="879"/>
      <c r="CM116" s="882" t="s">
        <v>446</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403</v>
      </c>
      <c r="DH116" s="838"/>
      <c r="DI116" s="838"/>
      <c r="DJ116" s="838"/>
      <c r="DK116" s="839"/>
      <c r="DL116" s="840" t="s">
        <v>403</v>
      </c>
      <c r="DM116" s="838"/>
      <c r="DN116" s="838"/>
      <c r="DO116" s="838"/>
      <c r="DP116" s="839"/>
      <c r="DQ116" s="840" t="s">
        <v>124</v>
      </c>
      <c r="DR116" s="838"/>
      <c r="DS116" s="838"/>
      <c r="DT116" s="838"/>
      <c r="DU116" s="839"/>
      <c r="DV116" s="885" t="s">
        <v>124</v>
      </c>
      <c r="DW116" s="886"/>
      <c r="DX116" s="886"/>
      <c r="DY116" s="886"/>
      <c r="DZ116" s="887"/>
    </row>
    <row r="117" spans="1:130" s="226" customFormat="1" ht="26.25" customHeight="1">
      <c r="A117" s="962" t="s">
        <v>182</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447</v>
      </c>
      <c r="Z117" s="964"/>
      <c r="AA117" s="969">
        <v>498134</v>
      </c>
      <c r="AB117" s="970"/>
      <c r="AC117" s="970"/>
      <c r="AD117" s="970"/>
      <c r="AE117" s="971"/>
      <c r="AF117" s="972">
        <v>407244</v>
      </c>
      <c r="AG117" s="970"/>
      <c r="AH117" s="970"/>
      <c r="AI117" s="970"/>
      <c r="AJ117" s="971"/>
      <c r="AK117" s="972">
        <v>393961</v>
      </c>
      <c r="AL117" s="970"/>
      <c r="AM117" s="970"/>
      <c r="AN117" s="970"/>
      <c r="AO117" s="971"/>
      <c r="AP117" s="973"/>
      <c r="AQ117" s="974"/>
      <c r="AR117" s="974"/>
      <c r="AS117" s="974"/>
      <c r="AT117" s="975"/>
      <c r="AU117" s="997"/>
      <c r="AV117" s="998"/>
      <c r="AW117" s="998"/>
      <c r="AX117" s="998"/>
      <c r="AY117" s="998"/>
      <c r="AZ117" s="924" t="s">
        <v>448</v>
      </c>
      <c r="BA117" s="925"/>
      <c r="BB117" s="925"/>
      <c r="BC117" s="925"/>
      <c r="BD117" s="925"/>
      <c r="BE117" s="925"/>
      <c r="BF117" s="925"/>
      <c r="BG117" s="925"/>
      <c r="BH117" s="925"/>
      <c r="BI117" s="925"/>
      <c r="BJ117" s="925"/>
      <c r="BK117" s="925"/>
      <c r="BL117" s="925"/>
      <c r="BM117" s="925"/>
      <c r="BN117" s="925"/>
      <c r="BO117" s="925"/>
      <c r="BP117" s="926"/>
      <c r="BQ117" s="874" t="s">
        <v>124</v>
      </c>
      <c r="BR117" s="875"/>
      <c r="BS117" s="875"/>
      <c r="BT117" s="875"/>
      <c r="BU117" s="875"/>
      <c r="BV117" s="875" t="s">
        <v>124</v>
      </c>
      <c r="BW117" s="875"/>
      <c r="BX117" s="875"/>
      <c r="BY117" s="875"/>
      <c r="BZ117" s="875"/>
      <c r="CA117" s="875" t="s">
        <v>403</v>
      </c>
      <c r="CB117" s="875"/>
      <c r="CC117" s="875"/>
      <c r="CD117" s="875"/>
      <c r="CE117" s="875"/>
      <c r="CF117" s="936" t="s">
        <v>124</v>
      </c>
      <c r="CG117" s="937"/>
      <c r="CH117" s="937"/>
      <c r="CI117" s="937"/>
      <c r="CJ117" s="937"/>
      <c r="CK117" s="992"/>
      <c r="CL117" s="879"/>
      <c r="CM117" s="882" t="s">
        <v>449</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124</v>
      </c>
      <c r="DH117" s="838"/>
      <c r="DI117" s="838"/>
      <c r="DJ117" s="838"/>
      <c r="DK117" s="839"/>
      <c r="DL117" s="840" t="s">
        <v>124</v>
      </c>
      <c r="DM117" s="838"/>
      <c r="DN117" s="838"/>
      <c r="DO117" s="838"/>
      <c r="DP117" s="839"/>
      <c r="DQ117" s="840" t="s">
        <v>124</v>
      </c>
      <c r="DR117" s="838"/>
      <c r="DS117" s="838"/>
      <c r="DT117" s="838"/>
      <c r="DU117" s="839"/>
      <c r="DV117" s="885" t="s">
        <v>124</v>
      </c>
      <c r="DW117" s="886"/>
      <c r="DX117" s="886"/>
      <c r="DY117" s="886"/>
      <c r="DZ117" s="887"/>
    </row>
    <row r="118" spans="1:130" s="226" customFormat="1" ht="26.25" customHeight="1">
      <c r="A118" s="962" t="s">
        <v>423</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421</v>
      </c>
      <c r="AB118" s="963"/>
      <c r="AC118" s="963"/>
      <c r="AD118" s="963"/>
      <c r="AE118" s="964"/>
      <c r="AF118" s="965" t="s">
        <v>300</v>
      </c>
      <c r="AG118" s="963"/>
      <c r="AH118" s="963"/>
      <c r="AI118" s="963"/>
      <c r="AJ118" s="964"/>
      <c r="AK118" s="965" t="s">
        <v>299</v>
      </c>
      <c r="AL118" s="963"/>
      <c r="AM118" s="963"/>
      <c r="AN118" s="963"/>
      <c r="AO118" s="964"/>
      <c r="AP118" s="966" t="s">
        <v>422</v>
      </c>
      <c r="AQ118" s="967"/>
      <c r="AR118" s="967"/>
      <c r="AS118" s="967"/>
      <c r="AT118" s="968"/>
      <c r="AU118" s="997"/>
      <c r="AV118" s="998"/>
      <c r="AW118" s="998"/>
      <c r="AX118" s="998"/>
      <c r="AY118" s="998"/>
      <c r="AZ118" s="940" t="s">
        <v>450</v>
      </c>
      <c r="BA118" s="941"/>
      <c r="BB118" s="941"/>
      <c r="BC118" s="941"/>
      <c r="BD118" s="941"/>
      <c r="BE118" s="941"/>
      <c r="BF118" s="941"/>
      <c r="BG118" s="941"/>
      <c r="BH118" s="941"/>
      <c r="BI118" s="941"/>
      <c r="BJ118" s="941"/>
      <c r="BK118" s="941"/>
      <c r="BL118" s="941"/>
      <c r="BM118" s="941"/>
      <c r="BN118" s="941"/>
      <c r="BO118" s="941"/>
      <c r="BP118" s="942"/>
      <c r="BQ118" s="943" t="s">
        <v>124</v>
      </c>
      <c r="BR118" s="906"/>
      <c r="BS118" s="906"/>
      <c r="BT118" s="906"/>
      <c r="BU118" s="906"/>
      <c r="BV118" s="906" t="s">
        <v>124</v>
      </c>
      <c r="BW118" s="906"/>
      <c r="BX118" s="906"/>
      <c r="BY118" s="906"/>
      <c r="BZ118" s="906"/>
      <c r="CA118" s="906" t="s">
        <v>124</v>
      </c>
      <c r="CB118" s="906"/>
      <c r="CC118" s="906"/>
      <c r="CD118" s="906"/>
      <c r="CE118" s="906"/>
      <c r="CF118" s="936" t="s">
        <v>124</v>
      </c>
      <c r="CG118" s="937"/>
      <c r="CH118" s="937"/>
      <c r="CI118" s="937"/>
      <c r="CJ118" s="937"/>
      <c r="CK118" s="992"/>
      <c r="CL118" s="879"/>
      <c r="CM118" s="882" t="s">
        <v>451</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403</v>
      </c>
      <c r="DH118" s="838"/>
      <c r="DI118" s="838"/>
      <c r="DJ118" s="838"/>
      <c r="DK118" s="839"/>
      <c r="DL118" s="840" t="s">
        <v>124</v>
      </c>
      <c r="DM118" s="838"/>
      <c r="DN118" s="838"/>
      <c r="DO118" s="838"/>
      <c r="DP118" s="839"/>
      <c r="DQ118" s="840" t="s">
        <v>124</v>
      </c>
      <c r="DR118" s="838"/>
      <c r="DS118" s="838"/>
      <c r="DT118" s="838"/>
      <c r="DU118" s="839"/>
      <c r="DV118" s="885" t="s">
        <v>124</v>
      </c>
      <c r="DW118" s="886"/>
      <c r="DX118" s="886"/>
      <c r="DY118" s="886"/>
      <c r="DZ118" s="887"/>
    </row>
    <row r="119" spans="1:130" s="226" customFormat="1" ht="26.25" customHeight="1">
      <c r="A119" s="876" t="s">
        <v>426</v>
      </c>
      <c r="B119" s="877"/>
      <c r="C119" s="952" t="s">
        <v>427</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124</v>
      </c>
      <c r="AB119" s="956"/>
      <c r="AC119" s="956"/>
      <c r="AD119" s="956"/>
      <c r="AE119" s="957"/>
      <c r="AF119" s="958" t="s">
        <v>124</v>
      </c>
      <c r="AG119" s="956"/>
      <c r="AH119" s="956"/>
      <c r="AI119" s="956"/>
      <c r="AJ119" s="957"/>
      <c r="AK119" s="958" t="s">
        <v>124</v>
      </c>
      <c r="AL119" s="956"/>
      <c r="AM119" s="956"/>
      <c r="AN119" s="956"/>
      <c r="AO119" s="957"/>
      <c r="AP119" s="959" t="s">
        <v>124</v>
      </c>
      <c r="AQ119" s="960"/>
      <c r="AR119" s="960"/>
      <c r="AS119" s="960"/>
      <c r="AT119" s="961"/>
      <c r="AU119" s="999"/>
      <c r="AV119" s="1000"/>
      <c r="AW119" s="1000"/>
      <c r="AX119" s="1000"/>
      <c r="AY119" s="1000"/>
      <c r="AZ119" s="257" t="s">
        <v>182</v>
      </c>
      <c r="BA119" s="257"/>
      <c r="BB119" s="257"/>
      <c r="BC119" s="257"/>
      <c r="BD119" s="257"/>
      <c r="BE119" s="257"/>
      <c r="BF119" s="257"/>
      <c r="BG119" s="257"/>
      <c r="BH119" s="257"/>
      <c r="BI119" s="257"/>
      <c r="BJ119" s="257"/>
      <c r="BK119" s="257"/>
      <c r="BL119" s="257"/>
      <c r="BM119" s="257"/>
      <c r="BN119" s="257"/>
      <c r="BO119" s="938" t="s">
        <v>452</v>
      </c>
      <c r="BP119" s="939"/>
      <c r="BQ119" s="943">
        <v>2932900</v>
      </c>
      <c r="BR119" s="906"/>
      <c r="BS119" s="906"/>
      <c r="BT119" s="906"/>
      <c r="BU119" s="906"/>
      <c r="BV119" s="906">
        <v>2559982</v>
      </c>
      <c r="BW119" s="906"/>
      <c r="BX119" s="906"/>
      <c r="BY119" s="906"/>
      <c r="BZ119" s="906"/>
      <c r="CA119" s="906">
        <v>2189960</v>
      </c>
      <c r="CB119" s="906"/>
      <c r="CC119" s="906"/>
      <c r="CD119" s="906"/>
      <c r="CE119" s="906"/>
      <c r="CF119" s="804"/>
      <c r="CG119" s="805"/>
      <c r="CH119" s="805"/>
      <c r="CI119" s="805"/>
      <c r="CJ119" s="895"/>
      <c r="CK119" s="993"/>
      <c r="CL119" s="881"/>
      <c r="CM119" s="899" t="s">
        <v>453</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t="s">
        <v>124</v>
      </c>
      <c r="DH119" s="821"/>
      <c r="DI119" s="821"/>
      <c r="DJ119" s="821"/>
      <c r="DK119" s="822"/>
      <c r="DL119" s="823" t="s">
        <v>124</v>
      </c>
      <c r="DM119" s="821"/>
      <c r="DN119" s="821"/>
      <c r="DO119" s="821"/>
      <c r="DP119" s="822"/>
      <c r="DQ119" s="823" t="s">
        <v>124</v>
      </c>
      <c r="DR119" s="821"/>
      <c r="DS119" s="821"/>
      <c r="DT119" s="821"/>
      <c r="DU119" s="822"/>
      <c r="DV119" s="909" t="s">
        <v>124</v>
      </c>
      <c r="DW119" s="910"/>
      <c r="DX119" s="910"/>
      <c r="DY119" s="910"/>
      <c r="DZ119" s="911"/>
    </row>
    <row r="120" spans="1:130" s="226" customFormat="1" ht="26.25" customHeight="1">
      <c r="A120" s="878"/>
      <c r="B120" s="879"/>
      <c r="C120" s="882" t="s">
        <v>430</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124</v>
      </c>
      <c r="AB120" s="838"/>
      <c r="AC120" s="838"/>
      <c r="AD120" s="838"/>
      <c r="AE120" s="839"/>
      <c r="AF120" s="840" t="s">
        <v>124</v>
      </c>
      <c r="AG120" s="838"/>
      <c r="AH120" s="838"/>
      <c r="AI120" s="838"/>
      <c r="AJ120" s="839"/>
      <c r="AK120" s="840" t="s">
        <v>124</v>
      </c>
      <c r="AL120" s="838"/>
      <c r="AM120" s="838"/>
      <c r="AN120" s="838"/>
      <c r="AO120" s="839"/>
      <c r="AP120" s="885" t="s">
        <v>124</v>
      </c>
      <c r="AQ120" s="886"/>
      <c r="AR120" s="886"/>
      <c r="AS120" s="886"/>
      <c r="AT120" s="887"/>
      <c r="AU120" s="944" t="s">
        <v>454</v>
      </c>
      <c r="AV120" s="945"/>
      <c r="AW120" s="945"/>
      <c r="AX120" s="945"/>
      <c r="AY120" s="946"/>
      <c r="AZ120" s="921" t="s">
        <v>455</v>
      </c>
      <c r="BA120" s="866"/>
      <c r="BB120" s="866"/>
      <c r="BC120" s="866"/>
      <c r="BD120" s="866"/>
      <c r="BE120" s="866"/>
      <c r="BF120" s="866"/>
      <c r="BG120" s="866"/>
      <c r="BH120" s="866"/>
      <c r="BI120" s="866"/>
      <c r="BJ120" s="866"/>
      <c r="BK120" s="866"/>
      <c r="BL120" s="866"/>
      <c r="BM120" s="866"/>
      <c r="BN120" s="866"/>
      <c r="BO120" s="866"/>
      <c r="BP120" s="867"/>
      <c r="BQ120" s="922">
        <v>4798629</v>
      </c>
      <c r="BR120" s="903"/>
      <c r="BS120" s="903"/>
      <c r="BT120" s="903"/>
      <c r="BU120" s="903"/>
      <c r="BV120" s="903">
        <v>4320835</v>
      </c>
      <c r="BW120" s="903"/>
      <c r="BX120" s="903"/>
      <c r="BY120" s="903"/>
      <c r="BZ120" s="903"/>
      <c r="CA120" s="903">
        <v>4188086</v>
      </c>
      <c r="CB120" s="903"/>
      <c r="CC120" s="903"/>
      <c r="CD120" s="903"/>
      <c r="CE120" s="903"/>
      <c r="CF120" s="927">
        <v>160.1</v>
      </c>
      <c r="CG120" s="928"/>
      <c r="CH120" s="928"/>
      <c r="CI120" s="928"/>
      <c r="CJ120" s="928"/>
      <c r="CK120" s="929" t="s">
        <v>456</v>
      </c>
      <c r="CL120" s="913"/>
      <c r="CM120" s="913"/>
      <c r="CN120" s="913"/>
      <c r="CO120" s="914"/>
      <c r="CP120" s="933" t="s">
        <v>457</v>
      </c>
      <c r="CQ120" s="934"/>
      <c r="CR120" s="934"/>
      <c r="CS120" s="934"/>
      <c r="CT120" s="934"/>
      <c r="CU120" s="934"/>
      <c r="CV120" s="934"/>
      <c r="CW120" s="934"/>
      <c r="CX120" s="934"/>
      <c r="CY120" s="934"/>
      <c r="CZ120" s="934"/>
      <c r="DA120" s="934"/>
      <c r="DB120" s="934"/>
      <c r="DC120" s="934"/>
      <c r="DD120" s="934"/>
      <c r="DE120" s="934"/>
      <c r="DF120" s="935"/>
      <c r="DG120" s="922">
        <v>1748904</v>
      </c>
      <c r="DH120" s="903"/>
      <c r="DI120" s="903"/>
      <c r="DJ120" s="903"/>
      <c r="DK120" s="903"/>
      <c r="DL120" s="903">
        <v>1522803</v>
      </c>
      <c r="DM120" s="903"/>
      <c r="DN120" s="903"/>
      <c r="DO120" s="903"/>
      <c r="DP120" s="903"/>
      <c r="DQ120" s="903">
        <v>1312475</v>
      </c>
      <c r="DR120" s="903"/>
      <c r="DS120" s="903"/>
      <c r="DT120" s="903"/>
      <c r="DU120" s="903"/>
      <c r="DV120" s="904">
        <v>50.2</v>
      </c>
      <c r="DW120" s="904"/>
      <c r="DX120" s="904"/>
      <c r="DY120" s="904"/>
      <c r="DZ120" s="905"/>
    </row>
    <row r="121" spans="1:130" s="226" customFormat="1" ht="26.25" customHeight="1">
      <c r="A121" s="878"/>
      <c r="B121" s="879"/>
      <c r="C121" s="924" t="s">
        <v>458</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124</v>
      </c>
      <c r="AB121" s="838"/>
      <c r="AC121" s="838"/>
      <c r="AD121" s="838"/>
      <c r="AE121" s="839"/>
      <c r="AF121" s="840" t="s">
        <v>124</v>
      </c>
      <c r="AG121" s="838"/>
      <c r="AH121" s="838"/>
      <c r="AI121" s="838"/>
      <c r="AJ121" s="839"/>
      <c r="AK121" s="840" t="s">
        <v>124</v>
      </c>
      <c r="AL121" s="838"/>
      <c r="AM121" s="838"/>
      <c r="AN121" s="838"/>
      <c r="AO121" s="839"/>
      <c r="AP121" s="885" t="s">
        <v>124</v>
      </c>
      <c r="AQ121" s="886"/>
      <c r="AR121" s="886"/>
      <c r="AS121" s="886"/>
      <c r="AT121" s="887"/>
      <c r="AU121" s="947"/>
      <c r="AV121" s="948"/>
      <c r="AW121" s="948"/>
      <c r="AX121" s="948"/>
      <c r="AY121" s="949"/>
      <c r="AZ121" s="873" t="s">
        <v>459</v>
      </c>
      <c r="BA121" s="808"/>
      <c r="BB121" s="808"/>
      <c r="BC121" s="808"/>
      <c r="BD121" s="808"/>
      <c r="BE121" s="808"/>
      <c r="BF121" s="808"/>
      <c r="BG121" s="808"/>
      <c r="BH121" s="808"/>
      <c r="BI121" s="808"/>
      <c r="BJ121" s="808"/>
      <c r="BK121" s="808"/>
      <c r="BL121" s="808"/>
      <c r="BM121" s="808"/>
      <c r="BN121" s="808"/>
      <c r="BO121" s="808"/>
      <c r="BP121" s="809"/>
      <c r="BQ121" s="874" t="s">
        <v>124</v>
      </c>
      <c r="BR121" s="875"/>
      <c r="BS121" s="875"/>
      <c r="BT121" s="875"/>
      <c r="BU121" s="875"/>
      <c r="BV121" s="875" t="s">
        <v>124</v>
      </c>
      <c r="BW121" s="875"/>
      <c r="BX121" s="875"/>
      <c r="BY121" s="875"/>
      <c r="BZ121" s="875"/>
      <c r="CA121" s="875" t="s">
        <v>124</v>
      </c>
      <c r="CB121" s="875"/>
      <c r="CC121" s="875"/>
      <c r="CD121" s="875"/>
      <c r="CE121" s="875"/>
      <c r="CF121" s="936" t="s">
        <v>403</v>
      </c>
      <c r="CG121" s="937"/>
      <c r="CH121" s="937"/>
      <c r="CI121" s="937"/>
      <c r="CJ121" s="937"/>
      <c r="CK121" s="930"/>
      <c r="CL121" s="916"/>
      <c r="CM121" s="916"/>
      <c r="CN121" s="916"/>
      <c r="CO121" s="917"/>
      <c r="CP121" s="896" t="s">
        <v>396</v>
      </c>
      <c r="CQ121" s="897"/>
      <c r="CR121" s="897"/>
      <c r="CS121" s="897"/>
      <c r="CT121" s="897"/>
      <c r="CU121" s="897"/>
      <c r="CV121" s="897"/>
      <c r="CW121" s="897"/>
      <c r="CX121" s="897"/>
      <c r="CY121" s="897"/>
      <c r="CZ121" s="897"/>
      <c r="DA121" s="897"/>
      <c r="DB121" s="897"/>
      <c r="DC121" s="897"/>
      <c r="DD121" s="897"/>
      <c r="DE121" s="897"/>
      <c r="DF121" s="898"/>
      <c r="DG121" s="874">
        <v>409430</v>
      </c>
      <c r="DH121" s="875"/>
      <c r="DI121" s="875"/>
      <c r="DJ121" s="875"/>
      <c r="DK121" s="875"/>
      <c r="DL121" s="875">
        <v>353851</v>
      </c>
      <c r="DM121" s="875"/>
      <c r="DN121" s="875"/>
      <c r="DO121" s="875"/>
      <c r="DP121" s="875"/>
      <c r="DQ121" s="875">
        <v>308075</v>
      </c>
      <c r="DR121" s="875"/>
      <c r="DS121" s="875"/>
      <c r="DT121" s="875"/>
      <c r="DU121" s="875"/>
      <c r="DV121" s="852">
        <v>11.8</v>
      </c>
      <c r="DW121" s="852"/>
      <c r="DX121" s="852"/>
      <c r="DY121" s="852"/>
      <c r="DZ121" s="853"/>
    </row>
    <row r="122" spans="1:130" s="226" customFormat="1" ht="26.25" customHeight="1">
      <c r="A122" s="878"/>
      <c r="B122" s="879"/>
      <c r="C122" s="882" t="s">
        <v>440</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124</v>
      </c>
      <c r="AB122" s="838"/>
      <c r="AC122" s="838"/>
      <c r="AD122" s="838"/>
      <c r="AE122" s="839"/>
      <c r="AF122" s="840" t="s">
        <v>124</v>
      </c>
      <c r="AG122" s="838"/>
      <c r="AH122" s="838"/>
      <c r="AI122" s="838"/>
      <c r="AJ122" s="839"/>
      <c r="AK122" s="840" t="s">
        <v>124</v>
      </c>
      <c r="AL122" s="838"/>
      <c r="AM122" s="838"/>
      <c r="AN122" s="838"/>
      <c r="AO122" s="839"/>
      <c r="AP122" s="885" t="s">
        <v>124</v>
      </c>
      <c r="AQ122" s="886"/>
      <c r="AR122" s="886"/>
      <c r="AS122" s="886"/>
      <c r="AT122" s="887"/>
      <c r="AU122" s="947"/>
      <c r="AV122" s="948"/>
      <c r="AW122" s="948"/>
      <c r="AX122" s="948"/>
      <c r="AY122" s="949"/>
      <c r="AZ122" s="940" t="s">
        <v>460</v>
      </c>
      <c r="BA122" s="941"/>
      <c r="BB122" s="941"/>
      <c r="BC122" s="941"/>
      <c r="BD122" s="941"/>
      <c r="BE122" s="941"/>
      <c r="BF122" s="941"/>
      <c r="BG122" s="941"/>
      <c r="BH122" s="941"/>
      <c r="BI122" s="941"/>
      <c r="BJ122" s="941"/>
      <c r="BK122" s="941"/>
      <c r="BL122" s="941"/>
      <c r="BM122" s="941"/>
      <c r="BN122" s="941"/>
      <c r="BO122" s="941"/>
      <c r="BP122" s="942"/>
      <c r="BQ122" s="943">
        <v>2501636</v>
      </c>
      <c r="BR122" s="906"/>
      <c r="BS122" s="906"/>
      <c r="BT122" s="906"/>
      <c r="BU122" s="906"/>
      <c r="BV122" s="906">
        <v>2246272</v>
      </c>
      <c r="BW122" s="906"/>
      <c r="BX122" s="906"/>
      <c r="BY122" s="906"/>
      <c r="BZ122" s="906"/>
      <c r="CA122" s="906">
        <v>1993783</v>
      </c>
      <c r="CB122" s="906"/>
      <c r="CC122" s="906"/>
      <c r="CD122" s="906"/>
      <c r="CE122" s="906"/>
      <c r="CF122" s="907">
        <v>76.2</v>
      </c>
      <c r="CG122" s="908"/>
      <c r="CH122" s="908"/>
      <c r="CI122" s="908"/>
      <c r="CJ122" s="908"/>
      <c r="CK122" s="930"/>
      <c r="CL122" s="916"/>
      <c r="CM122" s="916"/>
      <c r="CN122" s="916"/>
      <c r="CO122" s="917"/>
      <c r="CP122" s="896" t="s">
        <v>400</v>
      </c>
      <c r="CQ122" s="897"/>
      <c r="CR122" s="897"/>
      <c r="CS122" s="897"/>
      <c r="CT122" s="897"/>
      <c r="CU122" s="897"/>
      <c r="CV122" s="897"/>
      <c r="CW122" s="897"/>
      <c r="CX122" s="897"/>
      <c r="CY122" s="897"/>
      <c r="CZ122" s="897"/>
      <c r="DA122" s="897"/>
      <c r="DB122" s="897"/>
      <c r="DC122" s="897"/>
      <c r="DD122" s="897"/>
      <c r="DE122" s="897"/>
      <c r="DF122" s="898"/>
      <c r="DG122" s="874" t="s">
        <v>124</v>
      </c>
      <c r="DH122" s="875"/>
      <c r="DI122" s="875"/>
      <c r="DJ122" s="875"/>
      <c r="DK122" s="875"/>
      <c r="DL122" s="875" t="s">
        <v>124</v>
      </c>
      <c r="DM122" s="875"/>
      <c r="DN122" s="875"/>
      <c r="DO122" s="875"/>
      <c r="DP122" s="875"/>
      <c r="DQ122" s="875" t="s">
        <v>124</v>
      </c>
      <c r="DR122" s="875"/>
      <c r="DS122" s="875"/>
      <c r="DT122" s="875"/>
      <c r="DU122" s="875"/>
      <c r="DV122" s="852" t="s">
        <v>124</v>
      </c>
      <c r="DW122" s="852"/>
      <c r="DX122" s="852"/>
      <c r="DY122" s="852"/>
      <c r="DZ122" s="853"/>
    </row>
    <row r="123" spans="1:130" s="226" customFormat="1" ht="26.25" customHeight="1">
      <c r="A123" s="878"/>
      <c r="B123" s="879"/>
      <c r="C123" s="882" t="s">
        <v>446</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124</v>
      </c>
      <c r="AB123" s="838"/>
      <c r="AC123" s="838"/>
      <c r="AD123" s="838"/>
      <c r="AE123" s="839"/>
      <c r="AF123" s="840" t="s">
        <v>124</v>
      </c>
      <c r="AG123" s="838"/>
      <c r="AH123" s="838"/>
      <c r="AI123" s="838"/>
      <c r="AJ123" s="839"/>
      <c r="AK123" s="840" t="s">
        <v>124</v>
      </c>
      <c r="AL123" s="838"/>
      <c r="AM123" s="838"/>
      <c r="AN123" s="838"/>
      <c r="AO123" s="839"/>
      <c r="AP123" s="885" t="s">
        <v>124</v>
      </c>
      <c r="AQ123" s="886"/>
      <c r="AR123" s="886"/>
      <c r="AS123" s="886"/>
      <c r="AT123" s="887"/>
      <c r="AU123" s="950"/>
      <c r="AV123" s="951"/>
      <c r="AW123" s="951"/>
      <c r="AX123" s="951"/>
      <c r="AY123" s="951"/>
      <c r="AZ123" s="257" t="s">
        <v>182</v>
      </c>
      <c r="BA123" s="257"/>
      <c r="BB123" s="257"/>
      <c r="BC123" s="257"/>
      <c r="BD123" s="257"/>
      <c r="BE123" s="257"/>
      <c r="BF123" s="257"/>
      <c r="BG123" s="257"/>
      <c r="BH123" s="257"/>
      <c r="BI123" s="257"/>
      <c r="BJ123" s="257"/>
      <c r="BK123" s="257"/>
      <c r="BL123" s="257"/>
      <c r="BM123" s="257"/>
      <c r="BN123" s="257"/>
      <c r="BO123" s="938" t="s">
        <v>461</v>
      </c>
      <c r="BP123" s="939"/>
      <c r="BQ123" s="893">
        <v>7300265</v>
      </c>
      <c r="BR123" s="894"/>
      <c r="BS123" s="894"/>
      <c r="BT123" s="894"/>
      <c r="BU123" s="894"/>
      <c r="BV123" s="894">
        <v>6567107</v>
      </c>
      <c r="BW123" s="894"/>
      <c r="BX123" s="894"/>
      <c r="BY123" s="894"/>
      <c r="BZ123" s="894"/>
      <c r="CA123" s="894">
        <v>6181869</v>
      </c>
      <c r="CB123" s="894"/>
      <c r="CC123" s="894"/>
      <c r="CD123" s="894"/>
      <c r="CE123" s="894"/>
      <c r="CF123" s="804"/>
      <c r="CG123" s="805"/>
      <c r="CH123" s="805"/>
      <c r="CI123" s="805"/>
      <c r="CJ123" s="895"/>
      <c r="CK123" s="930"/>
      <c r="CL123" s="916"/>
      <c r="CM123" s="916"/>
      <c r="CN123" s="916"/>
      <c r="CO123" s="917"/>
      <c r="CP123" s="896"/>
      <c r="CQ123" s="897"/>
      <c r="CR123" s="897"/>
      <c r="CS123" s="897"/>
      <c r="CT123" s="897"/>
      <c r="CU123" s="897"/>
      <c r="CV123" s="897"/>
      <c r="CW123" s="897"/>
      <c r="CX123" s="897"/>
      <c r="CY123" s="897"/>
      <c r="CZ123" s="897"/>
      <c r="DA123" s="897"/>
      <c r="DB123" s="897"/>
      <c r="DC123" s="897"/>
      <c r="DD123" s="897"/>
      <c r="DE123" s="897"/>
      <c r="DF123" s="898"/>
      <c r="DG123" s="837"/>
      <c r="DH123" s="838"/>
      <c r="DI123" s="838"/>
      <c r="DJ123" s="838"/>
      <c r="DK123" s="839"/>
      <c r="DL123" s="840"/>
      <c r="DM123" s="838"/>
      <c r="DN123" s="838"/>
      <c r="DO123" s="838"/>
      <c r="DP123" s="839"/>
      <c r="DQ123" s="840"/>
      <c r="DR123" s="838"/>
      <c r="DS123" s="838"/>
      <c r="DT123" s="838"/>
      <c r="DU123" s="839"/>
      <c r="DV123" s="885"/>
      <c r="DW123" s="886"/>
      <c r="DX123" s="886"/>
      <c r="DY123" s="886"/>
      <c r="DZ123" s="887"/>
    </row>
    <row r="124" spans="1:130" s="226" customFormat="1" ht="26.25" customHeight="1" thickBot="1">
      <c r="A124" s="878"/>
      <c r="B124" s="879"/>
      <c r="C124" s="882" t="s">
        <v>449</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124</v>
      </c>
      <c r="AB124" s="838"/>
      <c r="AC124" s="838"/>
      <c r="AD124" s="838"/>
      <c r="AE124" s="839"/>
      <c r="AF124" s="840" t="s">
        <v>403</v>
      </c>
      <c r="AG124" s="838"/>
      <c r="AH124" s="838"/>
      <c r="AI124" s="838"/>
      <c r="AJ124" s="839"/>
      <c r="AK124" s="840" t="s">
        <v>124</v>
      </c>
      <c r="AL124" s="838"/>
      <c r="AM124" s="838"/>
      <c r="AN124" s="838"/>
      <c r="AO124" s="839"/>
      <c r="AP124" s="885" t="s">
        <v>124</v>
      </c>
      <c r="AQ124" s="886"/>
      <c r="AR124" s="886"/>
      <c r="AS124" s="886"/>
      <c r="AT124" s="887"/>
      <c r="AU124" s="888" t="s">
        <v>462</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t="s">
        <v>124</v>
      </c>
      <c r="BR124" s="892"/>
      <c r="BS124" s="892"/>
      <c r="BT124" s="892"/>
      <c r="BU124" s="892"/>
      <c r="BV124" s="892" t="s">
        <v>124</v>
      </c>
      <c r="BW124" s="892"/>
      <c r="BX124" s="892"/>
      <c r="BY124" s="892"/>
      <c r="BZ124" s="892"/>
      <c r="CA124" s="892" t="s">
        <v>124</v>
      </c>
      <c r="CB124" s="892"/>
      <c r="CC124" s="892"/>
      <c r="CD124" s="892"/>
      <c r="CE124" s="892"/>
      <c r="CF124" s="782"/>
      <c r="CG124" s="783"/>
      <c r="CH124" s="783"/>
      <c r="CI124" s="783"/>
      <c r="CJ124" s="923"/>
      <c r="CK124" s="931"/>
      <c r="CL124" s="931"/>
      <c r="CM124" s="931"/>
      <c r="CN124" s="931"/>
      <c r="CO124" s="932"/>
      <c r="CP124" s="896" t="s">
        <v>463</v>
      </c>
      <c r="CQ124" s="897"/>
      <c r="CR124" s="897"/>
      <c r="CS124" s="897"/>
      <c r="CT124" s="897"/>
      <c r="CU124" s="897"/>
      <c r="CV124" s="897"/>
      <c r="CW124" s="897"/>
      <c r="CX124" s="897"/>
      <c r="CY124" s="897"/>
      <c r="CZ124" s="897"/>
      <c r="DA124" s="897"/>
      <c r="DB124" s="897"/>
      <c r="DC124" s="897"/>
      <c r="DD124" s="897"/>
      <c r="DE124" s="897"/>
      <c r="DF124" s="898"/>
      <c r="DG124" s="820" t="s">
        <v>124</v>
      </c>
      <c r="DH124" s="821"/>
      <c r="DI124" s="821"/>
      <c r="DJ124" s="821"/>
      <c r="DK124" s="822"/>
      <c r="DL124" s="823" t="s">
        <v>124</v>
      </c>
      <c r="DM124" s="821"/>
      <c r="DN124" s="821"/>
      <c r="DO124" s="821"/>
      <c r="DP124" s="822"/>
      <c r="DQ124" s="823" t="s">
        <v>124</v>
      </c>
      <c r="DR124" s="821"/>
      <c r="DS124" s="821"/>
      <c r="DT124" s="821"/>
      <c r="DU124" s="822"/>
      <c r="DV124" s="909" t="s">
        <v>124</v>
      </c>
      <c r="DW124" s="910"/>
      <c r="DX124" s="910"/>
      <c r="DY124" s="910"/>
      <c r="DZ124" s="911"/>
    </row>
    <row r="125" spans="1:130" s="226" customFormat="1" ht="26.25" customHeight="1">
      <c r="A125" s="878"/>
      <c r="B125" s="879"/>
      <c r="C125" s="882" t="s">
        <v>451</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124</v>
      </c>
      <c r="AB125" s="838"/>
      <c r="AC125" s="838"/>
      <c r="AD125" s="838"/>
      <c r="AE125" s="839"/>
      <c r="AF125" s="840" t="s">
        <v>124</v>
      </c>
      <c r="AG125" s="838"/>
      <c r="AH125" s="838"/>
      <c r="AI125" s="838"/>
      <c r="AJ125" s="839"/>
      <c r="AK125" s="840" t="s">
        <v>124</v>
      </c>
      <c r="AL125" s="838"/>
      <c r="AM125" s="838"/>
      <c r="AN125" s="838"/>
      <c r="AO125" s="839"/>
      <c r="AP125" s="885" t="s">
        <v>403</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464</v>
      </c>
      <c r="CL125" s="913"/>
      <c r="CM125" s="913"/>
      <c r="CN125" s="913"/>
      <c r="CO125" s="914"/>
      <c r="CP125" s="921" t="s">
        <v>465</v>
      </c>
      <c r="CQ125" s="866"/>
      <c r="CR125" s="866"/>
      <c r="CS125" s="866"/>
      <c r="CT125" s="866"/>
      <c r="CU125" s="866"/>
      <c r="CV125" s="866"/>
      <c r="CW125" s="866"/>
      <c r="CX125" s="866"/>
      <c r="CY125" s="866"/>
      <c r="CZ125" s="866"/>
      <c r="DA125" s="866"/>
      <c r="DB125" s="866"/>
      <c r="DC125" s="866"/>
      <c r="DD125" s="866"/>
      <c r="DE125" s="866"/>
      <c r="DF125" s="867"/>
      <c r="DG125" s="922" t="s">
        <v>124</v>
      </c>
      <c r="DH125" s="903"/>
      <c r="DI125" s="903"/>
      <c r="DJ125" s="903"/>
      <c r="DK125" s="903"/>
      <c r="DL125" s="903" t="s">
        <v>124</v>
      </c>
      <c r="DM125" s="903"/>
      <c r="DN125" s="903"/>
      <c r="DO125" s="903"/>
      <c r="DP125" s="903"/>
      <c r="DQ125" s="903" t="s">
        <v>124</v>
      </c>
      <c r="DR125" s="903"/>
      <c r="DS125" s="903"/>
      <c r="DT125" s="903"/>
      <c r="DU125" s="903"/>
      <c r="DV125" s="904" t="s">
        <v>124</v>
      </c>
      <c r="DW125" s="904"/>
      <c r="DX125" s="904"/>
      <c r="DY125" s="904"/>
      <c r="DZ125" s="905"/>
    </row>
    <row r="126" spans="1:130" s="226" customFormat="1" ht="26.25" customHeight="1" thickBot="1">
      <c r="A126" s="878"/>
      <c r="B126" s="879"/>
      <c r="C126" s="882" t="s">
        <v>453</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t="s">
        <v>124</v>
      </c>
      <c r="AB126" s="838"/>
      <c r="AC126" s="838"/>
      <c r="AD126" s="838"/>
      <c r="AE126" s="839"/>
      <c r="AF126" s="840" t="s">
        <v>124</v>
      </c>
      <c r="AG126" s="838"/>
      <c r="AH126" s="838"/>
      <c r="AI126" s="838"/>
      <c r="AJ126" s="839"/>
      <c r="AK126" s="840" t="s">
        <v>124</v>
      </c>
      <c r="AL126" s="838"/>
      <c r="AM126" s="838"/>
      <c r="AN126" s="838"/>
      <c r="AO126" s="839"/>
      <c r="AP126" s="885" t="s">
        <v>403</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466</v>
      </c>
      <c r="CQ126" s="808"/>
      <c r="CR126" s="808"/>
      <c r="CS126" s="808"/>
      <c r="CT126" s="808"/>
      <c r="CU126" s="808"/>
      <c r="CV126" s="808"/>
      <c r="CW126" s="808"/>
      <c r="CX126" s="808"/>
      <c r="CY126" s="808"/>
      <c r="CZ126" s="808"/>
      <c r="DA126" s="808"/>
      <c r="DB126" s="808"/>
      <c r="DC126" s="808"/>
      <c r="DD126" s="808"/>
      <c r="DE126" s="808"/>
      <c r="DF126" s="809"/>
      <c r="DG126" s="874" t="s">
        <v>124</v>
      </c>
      <c r="DH126" s="875"/>
      <c r="DI126" s="875"/>
      <c r="DJ126" s="875"/>
      <c r="DK126" s="875"/>
      <c r="DL126" s="875" t="s">
        <v>124</v>
      </c>
      <c r="DM126" s="875"/>
      <c r="DN126" s="875"/>
      <c r="DO126" s="875"/>
      <c r="DP126" s="875"/>
      <c r="DQ126" s="875" t="s">
        <v>124</v>
      </c>
      <c r="DR126" s="875"/>
      <c r="DS126" s="875"/>
      <c r="DT126" s="875"/>
      <c r="DU126" s="875"/>
      <c r="DV126" s="852" t="s">
        <v>124</v>
      </c>
      <c r="DW126" s="852"/>
      <c r="DX126" s="852"/>
      <c r="DY126" s="852"/>
      <c r="DZ126" s="853"/>
    </row>
    <row r="127" spans="1:130" s="226" customFormat="1" ht="26.25" customHeight="1">
      <c r="A127" s="880"/>
      <c r="B127" s="881"/>
      <c r="C127" s="899" t="s">
        <v>467</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t="s">
        <v>124</v>
      </c>
      <c r="AB127" s="838"/>
      <c r="AC127" s="838"/>
      <c r="AD127" s="838"/>
      <c r="AE127" s="839"/>
      <c r="AF127" s="840" t="s">
        <v>124</v>
      </c>
      <c r="AG127" s="838"/>
      <c r="AH127" s="838"/>
      <c r="AI127" s="838"/>
      <c r="AJ127" s="839"/>
      <c r="AK127" s="840" t="s">
        <v>124</v>
      </c>
      <c r="AL127" s="838"/>
      <c r="AM127" s="838"/>
      <c r="AN127" s="838"/>
      <c r="AO127" s="839"/>
      <c r="AP127" s="885" t="s">
        <v>124</v>
      </c>
      <c r="AQ127" s="886"/>
      <c r="AR127" s="886"/>
      <c r="AS127" s="886"/>
      <c r="AT127" s="887"/>
      <c r="AU127" s="262"/>
      <c r="AV127" s="262"/>
      <c r="AW127" s="262"/>
      <c r="AX127" s="902" t="s">
        <v>468</v>
      </c>
      <c r="AY127" s="870"/>
      <c r="AZ127" s="870"/>
      <c r="BA127" s="870"/>
      <c r="BB127" s="870"/>
      <c r="BC127" s="870"/>
      <c r="BD127" s="870"/>
      <c r="BE127" s="871"/>
      <c r="BF127" s="869" t="s">
        <v>469</v>
      </c>
      <c r="BG127" s="870"/>
      <c r="BH127" s="870"/>
      <c r="BI127" s="870"/>
      <c r="BJ127" s="870"/>
      <c r="BK127" s="870"/>
      <c r="BL127" s="871"/>
      <c r="BM127" s="869" t="s">
        <v>470</v>
      </c>
      <c r="BN127" s="870"/>
      <c r="BO127" s="870"/>
      <c r="BP127" s="870"/>
      <c r="BQ127" s="870"/>
      <c r="BR127" s="870"/>
      <c r="BS127" s="871"/>
      <c r="BT127" s="869" t="s">
        <v>471</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472</v>
      </c>
      <c r="CQ127" s="808"/>
      <c r="CR127" s="808"/>
      <c r="CS127" s="808"/>
      <c r="CT127" s="808"/>
      <c r="CU127" s="808"/>
      <c r="CV127" s="808"/>
      <c r="CW127" s="808"/>
      <c r="CX127" s="808"/>
      <c r="CY127" s="808"/>
      <c r="CZ127" s="808"/>
      <c r="DA127" s="808"/>
      <c r="DB127" s="808"/>
      <c r="DC127" s="808"/>
      <c r="DD127" s="808"/>
      <c r="DE127" s="808"/>
      <c r="DF127" s="809"/>
      <c r="DG127" s="874" t="s">
        <v>124</v>
      </c>
      <c r="DH127" s="875"/>
      <c r="DI127" s="875"/>
      <c r="DJ127" s="875"/>
      <c r="DK127" s="875"/>
      <c r="DL127" s="875" t="s">
        <v>124</v>
      </c>
      <c r="DM127" s="875"/>
      <c r="DN127" s="875"/>
      <c r="DO127" s="875"/>
      <c r="DP127" s="875"/>
      <c r="DQ127" s="875" t="s">
        <v>124</v>
      </c>
      <c r="DR127" s="875"/>
      <c r="DS127" s="875"/>
      <c r="DT127" s="875"/>
      <c r="DU127" s="875"/>
      <c r="DV127" s="852" t="s">
        <v>124</v>
      </c>
      <c r="DW127" s="852"/>
      <c r="DX127" s="852"/>
      <c r="DY127" s="852"/>
      <c r="DZ127" s="853"/>
    </row>
    <row r="128" spans="1:130" s="226" customFormat="1" ht="26.25" customHeight="1" thickBot="1">
      <c r="A128" s="854" t="s">
        <v>473</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474</v>
      </c>
      <c r="X128" s="856"/>
      <c r="Y128" s="856"/>
      <c r="Z128" s="857"/>
      <c r="AA128" s="858" t="s">
        <v>124</v>
      </c>
      <c r="AB128" s="859"/>
      <c r="AC128" s="859"/>
      <c r="AD128" s="859"/>
      <c r="AE128" s="860"/>
      <c r="AF128" s="861" t="s">
        <v>124</v>
      </c>
      <c r="AG128" s="859"/>
      <c r="AH128" s="859"/>
      <c r="AI128" s="859"/>
      <c r="AJ128" s="860"/>
      <c r="AK128" s="861" t="s">
        <v>124</v>
      </c>
      <c r="AL128" s="859"/>
      <c r="AM128" s="859"/>
      <c r="AN128" s="859"/>
      <c r="AO128" s="860"/>
      <c r="AP128" s="862"/>
      <c r="AQ128" s="863"/>
      <c r="AR128" s="863"/>
      <c r="AS128" s="863"/>
      <c r="AT128" s="864"/>
      <c r="AU128" s="262"/>
      <c r="AV128" s="262"/>
      <c r="AW128" s="262"/>
      <c r="AX128" s="865" t="s">
        <v>475</v>
      </c>
      <c r="AY128" s="866"/>
      <c r="AZ128" s="866"/>
      <c r="BA128" s="866"/>
      <c r="BB128" s="866"/>
      <c r="BC128" s="866"/>
      <c r="BD128" s="866"/>
      <c r="BE128" s="867"/>
      <c r="BF128" s="844" t="s">
        <v>124</v>
      </c>
      <c r="BG128" s="845"/>
      <c r="BH128" s="845"/>
      <c r="BI128" s="845"/>
      <c r="BJ128" s="845"/>
      <c r="BK128" s="845"/>
      <c r="BL128" s="868"/>
      <c r="BM128" s="844">
        <v>15</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476</v>
      </c>
      <c r="CQ128" s="786"/>
      <c r="CR128" s="786"/>
      <c r="CS128" s="786"/>
      <c r="CT128" s="786"/>
      <c r="CU128" s="786"/>
      <c r="CV128" s="786"/>
      <c r="CW128" s="786"/>
      <c r="CX128" s="786"/>
      <c r="CY128" s="786"/>
      <c r="CZ128" s="786"/>
      <c r="DA128" s="786"/>
      <c r="DB128" s="786"/>
      <c r="DC128" s="786"/>
      <c r="DD128" s="786"/>
      <c r="DE128" s="786"/>
      <c r="DF128" s="787"/>
      <c r="DG128" s="848" t="s">
        <v>124</v>
      </c>
      <c r="DH128" s="849"/>
      <c r="DI128" s="849"/>
      <c r="DJ128" s="849"/>
      <c r="DK128" s="849"/>
      <c r="DL128" s="849" t="s">
        <v>124</v>
      </c>
      <c r="DM128" s="849"/>
      <c r="DN128" s="849"/>
      <c r="DO128" s="849"/>
      <c r="DP128" s="849"/>
      <c r="DQ128" s="849" t="s">
        <v>124</v>
      </c>
      <c r="DR128" s="849"/>
      <c r="DS128" s="849"/>
      <c r="DT128" s="849"/>
      <c r="DU128" s="849"/>
      <c r="DV128" s="850" t="s">
        <v>124</v>
      </c>
      <c r="DW128" s="850"/>
      <c r="DX128" s="850"/>
      <c r="DY128" s="850"/>
      <c r="DZ128" s="851"/>
    </row>
    <row r="129" spans="1:131" s="226" customFormat="1" ht="26.25" customHeight="1">
      <c r="A129" s="832" t="s">
        <v>102</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477</v>
      </c>
      <c r="X129" s="835"/>
      <c r="Y129" s="835"/>
      <c r="Z129" s="836"/>
      <c r="AA129" s="837">
        <v>2731504</v>
      </c>
      <c r="AB129" s="838"/>
      <c r="AC129" s="838"/>
      <c r="AD129" s="838"/>
      <c r="AE129" s="839"/>
      <c r="AF129" s="840">
        <v>4507562</v>
      </c>
      <c r="AG129" s="838"/>
      <c r="AH129" s="838"/>
      <c r="AI129" s="838"/>
      <c r="AJ129" s="839"/>
      <c r="AK129" s="840">
        <v>2910370</v>
      </c>
      <c r="AL129" s="838"/>
      <c r="AM129" s="838"/>
      <c r="AN129" s="838"/>
      <c r="AO129" s="839"/>
      <c r="AP129" s="841"/>
      <c r="AQ129" s="842"/>
      <c r="AR129" s="842"/>
      <c r="AS129" s="842"/>
      <c r="AT129" s="843"/>
      <c r="AU129" s="264"/>
      <c r="AV129" s="264"/>
      <c r="AW129" s="264"/>
      <c r="AX129" s="807" t="s">
        <v>478</v>
      </c>
      <c r="AY129" s="808"/>
      <c r="AZ129" s="808"/>
      <c r="BA129" s="808"/>
      <c r="BB129" s="808"/>
      <c r="BC129" s="808"/>
      <c r="BD129" s="808"/>
      <c r="BE129" s="809"/>
      <c r="BF129" s="827" t="s">
        <v>124</v>
      </c>
      <c r="BG129" s="828"/>
      <c r="BH129" s="828"/>
      <c r="BI129" s="828"/>
      <c r="BJ129" s="828"/>
      <c r="BK129" s="828"/>
      <c r="BL129" s="829"/>
      <c r="BM129" s="827">
        <v>20</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832" t="s">
        <v>479</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480</v>
      </c>
      <c r="X130" s="835"/>
      <c r="Y130" s="835"/>
      <c r="Z130" s="836"/>
      <c r="AA130" s="837">
        <v>363640</v>
      </c>
      <c r="AB130" s="838"/>
      <c r="AC130" s="838"/>
      <c r="AD130" s="838"/>
      <c r="AE130" s="839"/>
      <c r="AF130" s="840">
        <v>306532</v>
      </c>
      <c r="AG130" s="838"/>
      <c r="AH130" s="838"/>
      <c r="AI130" s="838"/>
      <c r="AJ130" s="839"/>
      <c r="AK130" s="840">
        <v>294222</v>
      </c>
      <c r="AL130" s="838"/>
      <c r="AM130" s="838"/>
      <c r="AN130" s="838"/>
      <c r="AO130" s="839"/>
      <c r="AP130" s="841"/>
      <c r="AQ130" s="842"/>
      <c r="AR130" s="842"/>
      <c r="AS130" s="842"/>
      <c r="AT130" s="843"/>
      <c r="AU130" s="264"/>
      <c r="AV130" s="264"/>
      <c r="AW130" s="264"/>
      <c r="AX130" s="807" t="s">
        <v>481</v>
      </c>
      <c r="AY130" s="808"/>
      <c r="AZ130" s="808"/>
      <c r="BA130" s="808"/>
      <c r="BB130" s="808"/>
      <c r="BC130" s="808"/>
      <c r="BD130" s="808"/>
      <c r="BE130" s="809"/>
      <c r="BF130" s="810">
        <v>3.9</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482</v>
      </c>
      <c r="X131" s="818"/>
      <c r="Y131" s="818"/>
      <c r="Z131" s="819"/>
      <c r="AA131" s="820">
        <v>2367864</v>
      </c>
      <c r="AB131" s="821"/>
      <c r="AC131" s="821"/>
      <c r="AD131" s="821"/>
      <c r="AE131" s="822"/>
      <c r="AF131" s="823">
        <v>4201030</v>
      </c>
      <c r="AG131" s="821"/>
      <c r="AH131" s="821"/>
      <c r="AI131" s="821"/>
      <c r="AJ131" s="822"/>
      <c r="AK131" s="823">
        <v>2616148</v>
      </c>
      <c r="AL131" s="821"/>
      <c r="AM131" s="821"/>
      <c r="AN131" s="821"/>
      <c r="AO131" s="822"/>
      <c r="AP131" s="824"/>
      <c r="AQ131" s="825"/>
      <c r="AR131" s="825"/>
      <c r="AS131" s="825"/>
      <c r="AT131" s="826"/>
      <c r="AU131" s="264"/>
      <c r="AV131" s="264"/>
      <c r="AW131" s="264"/>
      <c r="AX131" s="785" t="s">
        <v>483</v>
      </c>
      <c r="AY131" s="786"/>
      <c r="AZ131" s="786"/>
      <c r="BA131" s="786"/>
      <c r="BB131" s="786"/>
      <c r="BC131" s="786"/>
      <c r="BD131" s="786"/>
      <c r="BE131" s="787"/>
      <c r="BF131" s="788" t="s">
        <v>124</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794" t="s">
        <v>484</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485</v>
      </c>
      <c r="W132" s="798"/>
      <c r="X132" s="798"/>
      <c r="Y132" s="798"/>
      <c r="Z132" s="799"/>
      <c r="AA132" s="800">
        <v>5.6799714850000003</v>
      </c>
      <c r="AB132" s="801"/>
      <c r="AC132" s="801"/>
      <c r="AD132" s="801"/>
      <c r="AE132" s="802"/>
      <c r="AF132" s="803">
        <v>2.397316848</v>
      </c>
      <c r="AG132" s="801"/>
      <c r="AH132" s="801"/>
      <c r="AI132" s="801"/>
      <c r="AJ132" s="802"/>
      <c r="AK132" s="803">
        <v>3.8124372169999998</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486</v>
      </c>
      <c r="W133" s="777"/>
      <c r="X133" s="777"/>
      <c r="Y133" s="777"/>
      <c r="Z133" s="778"/>
      <c r="AA133" s="779">
        <v>4.8</v>
      </c>
      <c r="AB133" s="780"/>
      <c r="AC133" s="780"/>
      <c r="AD133" s="780"/>
      <c r="AE133" s="781"/>
      <c r="AF133" s="779">
        <v>4.4000000000000004</v>
      </c>
      <c r="AG133" s="780"/>
      <c r="AH133" s="780"/>
      <c r="AI133" s="780"/>
      <c r="AJ133" s="781"/>
      <c r="AK133" s="779">
        <v>3.9</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uCqHRww+gy0DgmxOThHTOfcpqd51iTkYiHn8grclIKOcf+OwP0R9UnEgUoMMDeTqA0k6WEALYRogmnLlVsTzMA==" saltValue="3Wj3e5j7MvvOtO2oF6Api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115" zoomScaleNormal="85" zoomScaleSheetLayoutView="115"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487</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JwEB3CjIXsBbfa4cxZq/YAtjmLKtnbPHx+/NZAgVWuuajYLs4EYaicUX5bodHqA1UBc1+oIyD5EEh0RYAQghOg==" saltValue="5VfDUFddbyrtdAgRTevjaA==" spinCount="100000" sheet="1" objects="1" scenarios="1"/>
  <dataConsolidate/>
  <phoneticPr fontId="2"/>
  <printOptions horizontalCentered="1" verticalCentered="1"/>
  <pageMargins left="0" right="0" top="0" bottom="0" header="0" footer="0"/>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75" zoomScaleNormal="75"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T8Md5JRJ+/pku4l6TaKOWNeoawI78XCk/ycCejrNgsqPcPxWUi49JKjFLIC2M24G07RIPCUokFxFt7oacDXCmg==" saltValue="HWusC1L+lbDTZ7G/T5i+dQ==" spinCount="100000" sheet="1" objects="1" scenarios="1"/>
  <dataConsolidate/>
  <phoneticPr fontId="2"/>
  <printOptions horizontalCentered="1" verticalCentered="1"/>
  <pageMargins left="0" right="0" top="0" bottom="0" header="0" footer="0"/>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488</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489</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490</v>
      </c>
      <c r="AP7" s="283"/>
      <c r="AQ7" s="284" t="s">
        <v>491</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492</v>
      </c>
      <c r="AQ8" s="290" t="s">
        <v>493</v>
      </c>
      <c r="AR8" s="291" t="s">
        <v>494</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6" t="s">
        <v>495</v>
      </c>
      <c r="AL9" s="1207"/>
      <c r="AM9" s="1207"/>
      <c r="AN9" s="1208"/>
      <c r="AO9" s="292">
        <v>717034</v>
      </c>
      <c r="AP9" s="292">
        <v>122194</v>
      </c>
      <c r="AQ9" s="293">
        <v>117391</v>
      </c>
      <c r="AR9" s="294">
        <v>4.0999999999999996</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6" t="s">
        <v>496</v>
      </c>
      <c r="AL10" s="1207"/>
      <c r="AM10" s="1207"/>
      <c r="AN10" s="1208"/>
      <c r="AO10" s="295">
        <v>71067</v>
      </c>
      <c r="AP10" s="295">
        <v>12111</v>
      </c>
      <c r="AQ10" s="296">
        <v>11968</v>
      </c>
      <c r="AR10" s="297">
        <v>1.2</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6" t="s">
        <v>497</v>
      </c>
      <c r="AL11" s="1207"/>
      <c r="AM11" s="1207"/>
      <c r="AN11" s="1208"/>
      <c r="AO11" s="295">
        <v>89092</v>
      </c>
      <c r="AP11" s="295">
        <v>15183</v>
      </c>
      <c r="AQ11" s="296">
        <v>18604</v>
      </c>
      <c r="AR11" s="297">
        <v>-18.399999999999999</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6" t="s">
        <v>498</v>
      </c>
      <c r="AL12" s="1207"/>
      <c r="AM12" s="1207"/>
      <c r="AN12" s="1208"/>
      <c r="AO12" s="295" t="s">
        <v>499</v>
      </c>
      <c r="AP12" s="295" t="s">
        <v>499</v>
      </c>
      <c r="AQ12" s="296">
        <v>928</v>
      </c>
      <c r="AR12" s="297" t="s">
        <v>499</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6" t="s">
        <v>500</v>
      </c>
      <c r="AL13" s="1207"/>
      <c r="AM13" s="1207"/>
      <c r="AN13" s="1208"/>
      <c r="AO13" s="295" t="s">
        <v>499</v>
      </c>
      <c r="AP13" s="295" t="s">
        <v>499</v>
      </c>
      <c r="AQ13" s="296" t="s">
        <v>499</v>
      </c>
      <c r="AR13" s="297" t="s">
        <v>499</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6" t="s">
        <v>501</v>
      </c>
      <c r="AL14" s="1207"/>
      <c r="AM14" s="1207"/>
      <c r="AN14" s="1208"/>
      <c r="AO14" s="295">
        <v>15174</v>
      </c>
      <c r="AP14" s="295">
        <v>2586</v>
      </c>
      <c r="AQ14" s="296">
        <v>5151</v>
      </c>
      <c r="AR14" s="297">
        <v>-49.8</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6" t="s">
        <v>502</v>
      </c>
      <c r="AL15" s="1207"/>
      <c r="AM15" s="1207"/>
      <c r="AN15" s="1208"/>
      <c r="AO15" s="295">
        <v>33431</v>
      </c>
      <c r="AP15" s="295">
        <v>5697</v>
      </c>
      <c r="AQ15" s="296">
        <v>2680</v>
      </c>
      <c r="AR15" s="297">
        <v>112.6</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9" t="s">
        <v>503</v>
      </c>
      <c r="AL16" s="1210"/>
      <c r="AM16" s="1210"/>
      <c r="AN16" s="1211"/>
      <c r="AO16" s="295">
        <v>-70213</v>
      </c>
      <c r="AP16" s="295">
        <v>-11965</v>
      </c>
      <c r="AQ16" s="296">
        <v>-12014</v>
      </c>
      <c r="AR16" s="297">
        <v>-0.4</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9" t="s">
        <v>182</v>
      </c>
      <c r="AL17" s="1210"/>
      <c r="AM17" s="1210"/>
      <c r="AN17" s="1211"/>
      <c r="AO17" s="295">
        <v>855585</v>
      </c>
      <c r="AP17" s="295">
        <v>145805</v>
      </c>
      <c r="AQ17" s="296">
        <v>144708</v>
      </c>
      <c r="AR17" s="297">
        <v>0.8</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504</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505</v>
      </c>
      <c r="AP20" s="303" t="s">
        <v>506</v>
      </c>
      <c r="AQ20" s="304" t="s">
        <v>507</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3" t="s">
        <v>508</v>
      </c>
      <c r="AL21" s="1204"/>
      <c r="AM21" s="1204"/>
      <c r="AN21" s="1205"/>
      <c r="AO21" s="307">
        <v>14.14</v>
      </c>
      <c r="AP21" s="308">
        <v>13.77</v>
      </c>
      <c r="AQ21" s="309">
        <v>0.37</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3" t="s">
        <v>509</v>
      </c>
      <c r="AL22" s="1204"/>
      <c r="AM22" s="1204"/>
      <c r="AN22" s="1205"/>
      <c r="AO22" s="312">
        <v>92.9</v>
      </c>
      <c r="AP22" s="313">
        <v>94.8</v>
      </c>
      <c r="AQ22" s="314">
        <v>-1.9</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510</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511</v>
      </c>
      <c r="AO27" s="273"/>
      <c r="AP27" s="273"/>
      <c r="AQ27" s="273"/>
      <c r="AR27" s="273"/>
      <c r="AS27" s="273"/>
      <c r="AT27" s="273"/>
    </row>
    <row r="28" spans="1:46" ht="17.25">
      <c r="A28" s="274" t="s">
        <v>512</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513</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490</v>
      </c>
      <c r="AP30" s="283"/>
      <c r="AQ30" s="284" t="s">
        <v>491</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492</v>
      </c>
      <c r="AQ31" s="290" t="s">
        <v>493</v>
      </c>
      <c r="AR31" s="291" t="s">
        <v>494</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4" t="s">
        <v>514</v>
      </c>
      <c r="AL32" s="1195"/>
      <c r="AM32" s="1195"/>
      <c r="AN32" s="1196"/>
      <c r="AO32" s="322">
        <v>123389</v>
      </c>
      <c r="AP32" s="322">
        <v>21027</v>
      </c>
      <c r="AQ32" s="323">
        <v>73070</v>
      </c>
      <c r="AR32" s="324">
        <v>-71.2</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4" t="s">
        <v>515</v>
      </c>
      <c r="AL33" s="1195"/>
      <c r="AM33" s="1195"/>
      <c r="AN33" s="1196"/>
      <c r="AO33" s="322" t="s">
        <v>499</v>
      </c>
      <c r="AP33" s="322" t="s">
        <v>499</v>
      </c>
      <c r="AQ33" s="323" t="s">
        <v>499</v>
      </c>
      <c r="AR33" s="324" t="s">
        <v>499</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4" t="s">
        <v>516</v>
      </c>
      <c r="AL34" s="1195"/>
      <c r="AM34" s="1195"/>
      <c r="AN34" s="1196"/>
      <c r="AO34" s="322" t="s">
        <v>499</v>
      </c>
      <c r="AP34" s="322" t="s">
        <v>499</v>
      </c>
      <c r="AQ34" s="323">
        <v>1</v>
      </c>
      <c r="AR34" s="324" t="s">
        <v>499</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4" t="s">
        <v>517</v>
      </c>
      <c r="AL35" s="1195"/>
      <c r="AM35" s="1195"/>
      <c r="AN35" s="1196"/>
      <c r="AO35" s="322">
        <v>266096</v>
      </c>
      <c r="AP35" s="322">
        <v>45347</v>
      </c>
      <c r="AQ35" s="323">
        <v>19034</v>
      </c>
      <c r="AR35" s="324">
        <v>138.19999999999999</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4" t="s">
        <v>518</v>
      </c>
      <c r="AL36" s="1195"/>
      <c r="AM36" s="1195"/>
      <c r="AN36" s="1196"/>
      <c r="AO36" s="322">
        <v>4476</v>
      </c>
      <c r="AP36" s="322">
        <v>763</v>
      </c>
      <c r="AQ36" s="323">
        <v>5455</v>
      </c>
      <c r="AR36" s="324">
        <v>-86</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4" t="s">
        <v>519</v>
      </c>
      <c r="AL37" s="1195"/>
      <c r="AM37" s="1195"/>
      <c r="AN37" s="1196"/>
      <c r="AO37" s="322" t="s">
        <v>499</v>
      </c>
      <c r="AP37" s="322" t="s">
        <v>499</v>
      </c>
      <c r="AQ37" s="323">
        <v>1361</v>
      </c>
      <c r="AR37" s="324" t="s">
        <v>499</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7" t="s">
        <v>520</v>
      </c>
      <c r="AL38" s="1198"/>
      <c r="AM38" s="1198"/>
      <c r="AN38" s="1199"/>
      <c r="AO38" s="325" t="s">
        <v>499</v>
      </c>
      <c r="AP38" s="325" t="s">
        <v>499</v>
      </c>
      <c r="AQ38" s="326">
        <v>4</v>
      </c>
      <c r="AR38" s="314" t="s">
        <v>499</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7" t="s">
        <v>521</v>
      </c>
      <c r="AL39" s="1198"/>
      <c r="AM39" s="1198"/>
      <c r="AN39" s="1199"/>
      <c r="AO39" s="322" t="s">
        <v>499</v>
      </c>
      <c r="AP39" s="322" t="s">
        <v>499</v>
      </c>
      <c r="AQ39" s="323">
        <v>-3538</v>
      </c>
      <c r="AR39" s="324" t="s">
        <v>499</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4" t="s">
        <v>522</v>
      </c>
      <c r="AL40" s="1195"/>
      <c r="AM40" s="1195"/>
      <c r="AN40" s="1196"/>
      <c r="AO40" s="322">
        <v>-294222</v>
      </c>
      <c r="AP40" s="322">
        <v>-50140</v>
      </c>
      <c r="AQ40" s="323">
        <v>-64803</v>
      </c>
      <c r="AR40" s="324">
        <v>-22.6</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0" t="s">
        <v>294</v>
      </c>
      <c r="AL41" s="1201"/>
      <c r="AM41" s="1201"/>
      <c r="AN41" s="1202"/>
      <c r="AO41" s="322">
        <v>99739</v>
      </c>
      <c r="AP41" s="322">
        <v>16997</v>
      </c>
      <c r="AQ41" s="323">
        <v>30585</v>
      </c>
      <c r="AR41" s="324">
        <v>-44.4</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523</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524</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525</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7" t="s">
        <v>490</v>
      </c>
      <c r="AN49" s="1189" t="s">
        <v>526</v>
      </c>
      <c r="AO49" s="1190"/>
      <c r="AP49" s="1190"/>
      <c r="AQ49" s="1190"/>
      <c r="AR49" s="1191"/>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8"/>
      <c r="AN50" s="338" t="s">
        <v>527</v>
      </c>
      <c r="AO50" s="339" t="s">
        <v>528</v>
      </c>
      <c r="AP50" s="340" t="s">
        <v>529</v>
      </c>
      <c r="AQ50" s="341" t="s">
        <v>530</v>
      </c>
      <c r="AR50" s="342" t="s">
        <v>531</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532</v>
      </c>
      <c r="AL51" s="335"/>
      <c r="AM51" s="343">
        <v>830510</v>
      </c>
      <c r="AN51" s="344">
        <v>140717</v>
      </c>
      <c r="AO51" s="345">
        <v>-22.7</v>
      </c>
      <c r="AP51" s="346">
        <v>119674</v>
      </c>
      <c r="AQ51" s="347">
        <v>26.2</v>
      </c>
      <c r="AR51" s="348">
        <v>-48.9</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533</v>
      </c>
      <c r="AM52" s="351">
        <v>320601</v>
      </c>
      <c r="AN52" s="352">
        <v>54321</v>
      </c>
      <c r="AO52" s="353">
        <v>-61.3</v>
      </c>
      <c r="AP52" s="354">
        <v>57803</v>
      </c>
      <c r="AQ52" s="355">
        <v>4.8</v>
      </c>
      <c r="AR52" s="356">
        <v>-66.099999999999994</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534</v>
      </c>
      <c r="AL53" s="335"/>
      <c r="AM53" s="343">
        <v>964325</v>
      </c>
      <c r="AN53" s="344">
        <v>164140</v>
      </c>
      <c r="AO53" s="345">
        <v>16.600000000000001</v>
      </c>
      <c r="AP53" s="346">
        <v>119685</v>
      </c>
      <c r="AQ53" s="347">
        <v>0</v>
      </c>
      <c r="AR53" s="348">
        <v>16.600000000000001</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533</v>
      </c>
      <c r="AM54" s="351">
        <v>446565</v>
      </c>
      <c r="AN54" s="352">
        <v>76011</v>
      </c>
      <c r="AO54" s="353">
        <v>39.9</v>
      </c>
      <c r="AP54" s="354">
        <v>68464</v>
      </c>
      <c r="AQ54" s="355">
        <v>18.399999999999999</v>
      </c>
      <c r="AR54" s="356">
        <v>21.5</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535</v>
      </c>
      <c r="AL55" s="335"/>
      <c r="AM55" s="343">
        <v>310019</v>
      </c>
      <c r="AN55" s="344">
        <v>52977</v>
      </c>
      <c r="AO55" s="345">
        <v>-67.7</v>
      </c>
      <c r="AP55" s="346">
        <v>109920</v>
      </c>
      <c r="AQ55" s="347">
        <v>-8.1999999999999993</v>
      </c>
      <c r="AR55" s="348">
        <v>-59.5</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533</v>
      </c>
      <c r="AM56" s="351">
        <v>290684</v>
      </c>
      <c r="AN56" s="352">
        <v>49673</v>
      </c>
      <c r="AO56" s="353">
        <v>-34.700000000000003</v>
      </c>
      <c r="AP56" s="354">
        <v>62739</v>
      </c>
      <c r="AQ56" s="355">
        <v>-8.4</v>
      </c>
      <c r="AR56" s="356">
        <v>-26.3</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536</v>
      </c>
      <c r="AL57" s="335"/>
      <c r="AM57" s="343">
        <v>815280</v>
      </c>
      <c r="AN57" s="344">
        <v>139459</v>
      </c>
      <c r="AO57" s="345">
        <v>163.19999999999999</v>
      </c>
      <c r="AP57" s="346">
        <v>119882</v>
      </c>
      <c r="AQ57" s="347">
        <v>9.1</v>
      </c>
      <c r="AR57" s="348">
        <v>154.1</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533</v>
      </c>
      <c r="AM58" s="351">
        <v>506297</v>
      </c>
      <c r="AN58" s="352">
        <v>86606</v>
      </c>
      <c r="AO58" s="353">
        <v>74.400000000000006</v>
      </c>
      <c r="AP58" s="354">
        <v>66481</v>
      </c>
      <c r="AQ58" s="355">
        <v>6</v>
      </c>
      <c r="AR58" s="356">
        <v>68.400000000000006</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537</v>
      </c>
      <c r="AL59" s="335"/>
      <c r="AM59" s="343">
        <v>511158</v>
      </c>
      <c r="AN59" s="344">
        <v>87109</v>
      </c>
      <c r="AO59" s="345">
        <v>-37.5</v>
      </c>
      <c r="AP59" s="346">
        <v>116162</v>
      </c>
      <c r="AQ59" s="347">
        <v>-3.1</v>
      </c>
      <c r="AR59" s="348">
        <v>-34.4</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533</v>
      </c>
      <c r="AM60" s="351">
        <v>254664</v>
      </c>
      <c r="AN60" s="352">
        <v>43399</v>
      </c>
      <c r="AO60" s="353">
        <v>-49.9</v>
      </c>
      <c r="AP60" s="354">
        <v>61562</v>
      </c>
      <c r="AQ60" s="355">
        <v>-7.4</v>
      </c>
      <c r="AR60" s="356">
        <v>-42.5</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538</v>
      </c>
      <c r="AL61" s="357"/>
      <c r="AM61" s="358">
        <v>686258</v>
      </c>
      <c r="AN61" s="359">
        <v>116880</v>
      </c>
      <c r="AO61" s="360">
        <v>10.4</v>
      </c>
      <c r="AP61" s="361">
        <v>117065</v>
      </c>
      <c r="AQ61" s="362">
        <v>4.8</v>
      </c>
      <c r="AR61" s="348">
        <v>5.6</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533</v>
      </c>
      <c r="AM62" s="351">
        <v>363762</v>
      </c>
      <c r="AN62" s="352">
        <v>62002</v>
      </c>
      <c r="AO62" s="353">
        <v>-6.3</v>
      </c>
      <c r="AP62" s="354">
        <v>63410</v>
      </c>
      <c r="AQ62" s="355">
        <v>2.7</v>
      </c>
      <c r="AR62" s="356">
        <v>-9</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VBgj2uy057A3kL63w8SwGPvdt53Hb3bztGwM3unoufLuqY1ABVxtHPESnni21AN9UPNi2PfaaPRvpKTNSzH8OQ==" saltValue="l+ZrCMxI1YMwrdCIC6S4l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5" zoomScaleNormal="75"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540</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E+tTJEjaAtuvvRk9GsU2UA6/wd9UF6QtQbpRkm+p+uQTLgYH1ZtpJxLOO66mO3MjJK4nISylXfT74HbsCwPLzA==" saltValue="s0inTKAy29ooexP5ZRY6rQ=="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75" zoomScaleNormal="75"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541</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d3Ujfc81Tjk1iDqfB5w7sQzHWnT3XgKk5HQ2L9kZzqwr00IvWvRrqbf9D1/xtes5fqOpUo13ECYR5UA7ClHzwQ==" saltValue="9pyrjpEBirjURBTckZEPDw=="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542</v>
      </c>
      <c r="G46" s="8" t="s">
        <v>543</v>
      </c>
      <c r="H46" s="8" t="s">
        <v>544</v>
      </c>
      <c r="I46" s="8" t="s">
        <v>545</v>
      </c>
      <c r="J46" s="9" t="s">
        <v>546</v>
      </c>
    </row>
    <row r="47" spans="2:10" ht="57.75" customHeight="1">
      <c r="B47" s="10"/>
      <c r="C47" s="1212" t="s">
        <v>3</v>
      </c>
      <c r="D47" s="1212"/>
      <c r="E47" s="1213"/>
      <c r="F47" s="11">
        <v>76.77</v>
      </c>
      <c r="G47" s="12">
        <v>102.03</v>
      </c>
      <c r="H47" s="12">
        <v>143.83000000000001</v>
      </c>
      <c r="I47" s="12">
        <v>76.55</v>
      </c>
      <c r="J47" s="13">
        <v>127.37</v>
      </c>
    </row>
    <row r="48" spans="2:10" ht="57.75" customHeight="1">
      <c r="B48" s="14"/>
      <c r="C48" s="1214" t="s">
        <v>4</v>
      </c>
      <c r="D48" s="1214"/>
      <c r="E48" s="1215"/>
      <c r="F48" s="15">
        <v>9.2899999999999991</v>
      </c>
      <c r="G48" s="16">
        <v>6.57</v>
      </c>
      <c r="H48" s="16">
        <v>14.34</v>
      </c>
      <c r="I48" s="16">
        <v>6.65</v>
      </c>
      <c r="J48" s="17">
        <v>11.5</v>
      </c>
    </row>
    <row r="49" spans="2:10" ht="57.75" customHeight="1" thickBot="1">
      <c r="B49" s="18"/>
      <c r="C49" s="1216" t="s">
        <v>5</v>
      </c>
      <c r="D49" s="1216"/>
      <c r="E49" s="1217"/>
      <c r="F49" s="19" t="s">
        <v>547</v>
      </c>
      <c r="G49" s="20" t="s">
        <v>548</v>
      </c>
      <c r="H49" s="20">
        <v>28.08</v>
      </c>
      <c r="I49" s="20" t="s">
        <v>549</v>
      </c>
      <c r="J49" s="21">
        <v>10.01</v>
      </c>
    </row>
    <row r="50" spans="2:10" ht="13.5" customHeight="1"/>
    <row r="51" spans="2:10" ht="13.5" hidden="1" customHeight="1"/>
    <row r="52" spans="2:10" ht="13.5" hidden="1" customHeight="1"/>
    <row r="53" spans="2:10" ht="13.5" hidden="1" customHeight="1"/>
  </sheetData>
  <sheetProtection algorithmName="SHA-512" hashValue="T95gllEV51YSQPSgsA76SUfhcHGYEMkUJDJ+yH8s17OjHr3u+2nf+99wreOPkVDkYaAnGVmfIue8zC976LqeDA==" saltValue="orJjSKy7ZUTqVCtuS63wRQ=="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2"/>
</worksheet>
</file>